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O:\Communications\2019-2020\Sub-programmes\Estates and Facilities\PAM\"/>
    </mc:Choice>
  </mc:AlternateContent>
  <xr:revisionPtr revIDLastSave="0" documentId="13_ncr:1_{421F9BCC-F52E-4A96-997B-0DFA23DE6BA6}" xr6:coauthVersionLast="44" xr6:coauthVersionMax="44" xr10:uidLastSave="{00000000-0000-0000-0000-000000000000}"/>
  <bookViews>
    <workbookView xWindow="-120" yWindow="-120" windowWidth="29040" windowHeight="15840" tabRatio="910" firstSheet="3" activeTab="3" xr2:uid="{00000000-000D-0000-FFFF-FFFF00000000}"/>
  </bookViews>
  <sheets>
    <sheet name="Costs" sheetId="45" state="hidden" r:id="rId1"/>
    <sheet name="Ratings" sheetId="7" state="hidden" r:id="rId2"/>
    <sheet name="Fixed Data" sheetId="47" state="hidden" r:id="rId3"/>
    <sheet name="Instructions" sheetId="48" r:id="rId4"/>
    <sheet name="Summary" sheetId="46" r:id="rId5"/>
    <sheet name="Prompt Qs - Safety hard" sheetId="21" r:id="rId6"/>
    <sheet name="Prompt Qs - Safety soft" sheetId="42" r:id="rId7"/>
    <sheet name="Prompt Qs - Patient experience" sheetId="20" r:id="rId8"/>
    <sheet name="Prompt Qs - Efficiency" sheetId="18" r:id="rId9"/>
    <sheet name="Prompt Qs - Effectiveness" sheetId="19" r:id="rId10"/>
    <sheet name="Prompt Qs - Governance" sheetId="17" r:id="rId11"/>
    <sheet name="Prompt Guidance Sheets" sheetId="49" r:id="rId12"/>
    <sheet name="SAQs, Regs, Guidance mapping" sheetId="50" r:id="rId13"/>
  </sheets>
  <externalReferences>
    <externalReference r:id="rId14"/>
  </externalReferences>
  <definedNames>
    <definedName name="bigDecline">#REF!</definedName>
    <definedName name="bigImprovement">#REF!</definedName>
    <definedName name="calcFields">#REF!</definedName>
    <definedName name="Effectiveness_SAQ_ratings_Y1">#REF!</definedName>
    <definedName name="Effectiveness_SAQ_ratings_Y2">#REF!</definedName>
    <definedName name="Efficiency_SAQ_ratings_Y1">#REF!</definedName>
    <definedName name="Efficiency_SAQ_ratings_Y2">#REF!</definedName>
    <definedName name="extraSlidesComparison">#REF!</definedName>
    <definedName name="extraSlidesYear1">#REF!</definedName>
    <definedName name="maxScore">#REF!</definedName>
    <definedName name="minScore">#REF!</definedName>
    <definedName name="nameOfTrust" localSheetId="6">#REF!</definedName>
    <definedName name="nameOfTrust">#REF!</definedName>
    <definedName name="OG_SAQ_ratings_Y1">#REF!</definedName>
    <definedName name="OG_SAQ_ratings_Y2">#REF!</definedName>
    <definedName name="Pass1" localSheetId="9" hidden="1">#REF!</definedName>
    <definedName name="Pass1" localSheetId="8" hidden="1">#REF!</definedName>
    <definedName name="Pass1" localSheetId="7" hidden="1">#REF!</definedName>
    <definedName name="Pass1" localSheetId="5" hidden="1">#REF!</definedName>
    <definedName name="Pass1" localSheetId="6" hidden="1">#REF!</definedName>
    <definedName name="Pass1" localSheetId="1" hidden="1">#REF!</definedName>
    <definedName name="Pass1" hidden="1">#REF!</definedName>
    <definedName name="Pass2" localSheetId="9" hidden="1">#REF!</definedName>
    <definedName name="Pass2" localSheetId="8" hidden="1">#REF!</definedName>
    <definedName name="Pass2" localSheetId="7" hidden="1">#REF!</definedName>
    <definedName name="Pass2" localSheetId="5" hidden="1">#REF!</definedName>
    <definedName name="Pass2" localSheetId="6" hidden="1">#REF!</definedName>
    <definedName name="Pass2" localSheetId="1" hidden="1">#REF!</definedName>
    <definedName name="Pass2" hidden="1">#REF!</definedName>
    <definedName name="PE_SAQ_ratings_Y1">#REF!</definedName>
    <definedName name="PE_SAQ_ratings_Y2">#REF!</definedName>
    <definedName name="ppt_Date">#REF!</definedName>
    <definedName name="ppt_Year1">#REF!</definedName>
    <definedName name="ppt_year2">#REF!</definedName>
    <definedName name="pq_ratings_y1">#REF!</definedName>
    <definedName name="pq_ratings_y2">#REF!</definedName>
    <definedName name="_xlnm.Print_Area" localSheetId="7">'Prompt Qs - Patient experience'!$A$1:$G$33</definedName>
    <definedName name="_xlnm.Print_Titles" localSheetId="9">'Prompt Qs - Effectiveness'!$A:$B,'Prompt Qs - Effectiveness'!$1:$5</definedName>
    <definedName name="_xlnm.Print_Titles" localSheetId="8">'Prompt Qs - Efficiency'!$A:$B,'Prompt Qs - Efficiency'!$1:$5</definedName>
    <definedName name="_xlnm.Print_Titles" localSheetId="10">'Prompt Qs - Governance'!$A:$B,'Prompt Qs - Governance'!$1:$5</definedName>
    <definedName name="_xlnm.Print_Titles" localSheetId="7">'Prompt Qs - Patient experience'!$A:$B,'Prompt Qs - Patient experience'!$1:$5</definedName>
    <definedName name="_xlnm.Print_Titles" localSheetId="5">'Prompt Qs - Safety hard'!$A:$B,'Prompt Qs - Safety hard'!$1:$5</definedName>
    <definedName name="_xlnm.Print_Titles" localSheetId="6">'Prompt Qs - Safety soft'!$A:$B,'Prompt Qs - Safety soft'!$1:$5</definedName>
    <definedName name="Safety_SAQ_ratings_Y1">#REF!</definedName>
    <definedName name="Safety_SAQ_ratings_Y2">#REF!</definedName>
    <definedName name="SAQ_q">#REF!</definedName>
    <definedName name="SAQ_type">#REF!</definedName>
    <definedName name="SAQGroups">#REF!</definedName>
    <definedName name="scoresY1">#REF!</definedName>
    <definedName name="scoresY2">#REF!</definedName>
    <definedName name="testChart">"Chart 1,Chart 1,Chart 3"</definedName>
    <definedName name="textFields">#REF!</definedName>
    <definedName name="Year_1">#REF!</definedName>
    <definedName name="Year_2">#REF!</definedName>
    <definedName name="Z_632AF73F_33F3_2B45_B49A_89766C0D5FB0_.wvu.Cols" localSheetId="7" hidden="1">'Prompt Qs - Patient experience'!#REF!</definedName>
    <definedName name="Z_632AF73F_33F3_2B45_B49A_89766C0D5FB0_.wvu.PrintArea" localSheetId="7" hidden="1">'Prompt Qs - Patient experience'!$A$1:$G$31</definedName>
    <definedName name="Z_632AF73F_33F3_2B45_B49A_89766C0D5FB0_.wvu.Rows" localSheetId="7" hidden="1">'Prompt Qs - Patient experience'!#REF!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46" l="1"/>
  <c r="C4" i="17"/>
  <c r="D4" i="17"/>
  <c r="D4" i="19"/>
  <c r="C4" i="19"/>
  <c r="D4" i="18"/>
  <c r="C4" i="18"/>
  <c r="D4" i="20"/>
  <c r="C4" i="20"/>
  <c r="D4" i="42"/>
  <c r="C4" i="42"/>
  <c r="D4" i="21"/>
  <c r="C4" i="21"/>
  <c r="C30" i="48"/>
  <c r="R73" i="46" l="1"/>
  <c r="AF73" i="46" s="1"/>
  <c r="Q73" i="46"/>
  <c r="AE73" i="46" s="1"/>
  <c r="H73" i="46"/>
  <c r="AC73" i="46" s="1"/>
  <c r="G73" i="46"/>
  <c r="F73" i="46"/>
  <c r="E73" i="46"/>
  <c r="D73" i="46"/>
  <c r="W73" i="46" s="1"/>
  <c r="R71" i="46"/>
  <c r="AF71" i="46" s="1"/>
  <c r="Q71" i="46"/>
  <c r="AE71" i="46" s="1"/>
  <c r="P71" i="46"/>
  <c r="O71" i="46"/>
  <c r="AB73" i="46" l="1"/>
  <c r="X73" i="46"/>
  <c r="AA73" i="46"/>
  <c r="Y73" i="46"/>
  <c r="Z73" i="46"/>
  <c r="N71" i="46"/>
  <c r="M71" i="46"/>
  <c r="L71" i="46"/>
  <c r="K71" i="46"/>
  <c r="J71" i="46"/>
  <c r="I71" i="46"/>
  <c r="H71" i="46"/>
  <c r="G71" i="46"/>
  <c r="F71" i="46"/>
  <c r="E71" i="46"/>
  <c r="D71" i="46"/>
  <c r="W71" i="46" s="1"/>
  <c r="R69" i="46"/>
  <c r="AF69" i="46" s="1"/>
  <c r="Q69" i="46"/>
  <c r="AE69" i="46" s="1"/>
  <c r="Q67" i="46"/>
  <c r="AE67" i="46" s="1"/>
  <c r="R67" i="46"/>
  <c r="AF67" i="46" s="1"/>
  <c r="N69" i="46"/>
  <c r="M69" i="46"/>
  <c r="L69" i="46"/>
  <c r="K69" i="46"/>
  <c r="J69" i="46"/>
  <c r="I69" i="46"/>
  <c r="H69" i="46"/>
  <c r="F69" i="46"/>
  <c r="G69" i="46"/>
  <c r="E69" i="46"/>
  <c r="D69" i="46"/>
  <c r="W69" i="46" s="1"/>
  <c r="L67" i="46"/>
  <c r="K67" i="46"/>
  <c r="J67" i="46"/>
  <c r="I67" i="46"/>
  <c r="H67" i="46"/>
  <c r="G67" i="46"/>
  <c r="F67" i="46"/>
  <c r="E67" i="46"/>
  <c r="D67" i="46"/>
  <c r="W67" i="46" s="1"/>
  <c r="Z67" i="46" l="1"/>
  <c r="AC67" i="46"/>
  <c r="Y67" i="46"/>
  <c r="AB67" i="46"/>
  <c r="AA67" i="46"/>
  <c r="X67" i="46"/>
  <c r="Z71" i="46"/>
  <c r="AC71" i="46"/>
  <c r="Y71" i="46"/>
  <c r="X71" i="46"/>
  <c r="AA71" i="46"/>
  <c r="AB71" i="46"/>
  <c r="AB69" i="46"/>
  <c r="X69" i="46"/>
  <c r="AA69" i="46"/>
  <c r="Y69" i="46"/>
  <c r="AC69" i="46"/>
  <c r="Z69" i="46"/>
  <c r="AD73" i="46"/>
  <c r="R65" i="46"/>
  <c r="AF65" i="46" s="1"/>
  <c r="Q65" i="46"/>
  <c r="AE65" i="46" s="1"/>
  <c r="H65" i="46"/>
  <c r="G65" i="46"/>
  <c r="F65" i="46"/>
  <c r="E65" i="46"/>
  <c r="D65" i="46"/>
  <c r="W65" i="46" s="1"/>
  <c r="R63" i="46"/>
  <c r="AF63" i="46" s="1"/>
  <c r="Q63" i="46"/>
  <c r="AE63" i="46" s="1"/>
  <c r="J63" i="46"/>
  <c r="I63" i="46"/>
  <c r="H63" i="46"/>
  <c r="G63" i="46"/>
  <c r="F63" i="46"/>
  <c r="E63" i="46"/>
  <c r="D63" i="46"/>
  <c r="W63" i="46" s="1"/>
  <c r="AD69" i="46" l="1"/>
  <c r="AD71" i="46"/>
  <c r="AD67" i="46"/>
  <c r="Z63" i="46"/>
  <c r="AC63" i="46"/>
  <c r="Y63" i="46"/>
  <c r="X63" i="46"/>
  <c r="AA63" i="46"/>
  <c r="AB63" i="46"/>
  <c r="AB65" i="46"/>
  <c r="X65" i="46"/>
  <c r="AA65" i="46"/>
  <c r="Z65" i="46"/>
  <c r="AC65" i="46"/>
  <c r="Y65" i="46"/>
  <c r="R61" i="46"/>
  <c r="AF61" i="46" s="1"/>
  <c r="Q61" i="46"/>
  <c r="AE61" i="46" s="1"/>
  <c r="K61" i="46"/>
  <c r="J61" i="46"/>
  <c r="I61" i="46"/>
  <c r="H61" i="46"/>
  <c r="G61" i="46"/>
  <c r="F61" i="46"/>
  <c r="E61" i="46"/>
  <c r="D61" i="46"/>
  <c r="W61" i="46" s="1"/>
  <c r="D80" i="46" s="1"/>
  <c r="R59" i="46"/>
  <c r="AF59" i="46" s="1"/>
  <c r="Q59" i="46"/>
  <c r="AE59" i="46" s="1"/>
  <c r="K59" i="46"/>
  <c r="J59" i="46"/>
  <c r="I59" i="46"/>
  <c r="H59" i="46"/>
  <c r="G59" i="46"/>
  <c r="F59" i="46"/>
  <c r="E59" i="46"/>
  <c r="D59" i="46"/>
  <c r="W59" i="46" s="1"/>
  <c r="R57" i="46"/>
  <c r="AF57" i="46" s="1"/>
  <c r="Q57" i="46"/>
  <c r="AE57" i="46" s="1"/>
  <c r="G57" i="46"/>
  <c r="F57" i="46"/>
  <c r="E57" i="46"/>
  <c r="D57" i="46"/>
  <c r="W57" i="46" s="1"/>
  <c r="R55" i="46"/>
  <c r="AF55" i="46" s="1"/>
  <c r="Q55" i="46"/>
  <c r="AE55" i="46" s="1"/>
  <c r="I55" i="46"/>
  <c r="H55" i="46"/>
  <c r="G55" i="46"/>
  <c r="F55" i="46"/>
  <c r="E55" i="46"/>
  <c r="D55" i="46"/>
  <c r="W55" i="46" s="1"/>
  <c r="R53" i="46"/>
  <c r="AF53" i="46" s="1"/>
  <c r="Q53" i="46"/>
  <c r="AE53" i="46" s="1"/>
  <c r="N53" i="46"/>
  <c r="M53" i="46"/>
  <c r="L53" i="46"/>
  <c r="K53" i="46"/>
  <c r="J53" i="46"/>
  <c r="I53" i="46"/>
  <c r="H53" i="46"/>
  <c r="G53" i="46"/>
  <c r="F53" i="46"/>
  <c r="E53" i="46"/>
  <c r="D53" i="46"/>
  <c r="W53" i="46" s="1"/>
  <c r="R51" i="46"/>
  <c r="AF51" i="46" s="1"/>
  <c r="Q51" i="46"/>
  <c r="AE51" i="46" s="1"/>
  <c r="G51" i="46"/>
  <c r="F51" i="46"/>
  <c r="E51" i="46"/>
  <c r="D51" i="46"/>
  <c r="W51" i="46" s="1"/>
  <c r="D79" i="46" s="1"/>
  <c r="R49" i="46"/>
  <c r="AF49" i="46" s="1"/>
  <c r="Q49" i="46"/>
  <c r="AE49" i="46" s="1"/>
  <c r="M49" i="46"/>
  <c r="L49" i="46"/>
  <c r="K49" i="46"/>
  <c r="J49" i="46"/>
  <c r="I49" i="46"/>
  <c r="H49" i="46"/>
  <c r="G49" i="46"/>
  <c r="F49" i="46"/>
  <c r="Z51" i="46" l="1"/>
  <c r="AC51" i="46"/>
  <c r="Y51" i="46"/>
  <c r="AB51" i="46"/>
  <c r="I79" i="46" s="1"/>
  <c r="AA51" i="46"/>
  <c r="X51" i="46"/>
  <c r="AD65" i="46"/>
  <c r="AD63" i="46"/>
  <c r="Z55" i="46"/>
  <c r="AC55" i="46"/>
  <c r="Y55" i="46"/>
  <c r="X55" i="46"/>
  <c r="AD55" i="46" s="1"/>
  <c r="AA55" i="46"/>
  <c r="AB55" i="46"/>
  <c r="AB57" i="46"/>
  <c r="X57" i="46"/>
  <c r="AA57" i="46"/>
  <c r="Z57" i="46"/>
  <c r="Y57" i="46"/>
  <c r="AC57" i="46"/>
  <c r="AB61" i="46"/>
  <c r="I80" i="46" s="1"/>
  <c r="X61" i="46"/>
  <c r="E80" i="46" s="1"/>
  <c r="AA61" i="46"/>
  <c r="H80" i="46" s="1"/>
  <c r="Y61" i="46"/>
  <c r="F80" i="46" s="1"/>
  <c r="AC61" i="46"/>
  <c r="J80" i="46" s="1"/>
  <c r="Z61" i="46"/>
  <c r="G80" i="46" s="1"/>
  <c r="Z59" i="46"/>
  <c r="AC59" i="46"/>
  <c r="Y59" i="46"/>
  <c r="AB59" i="46"/>
  <c r="AA59" i="46"/>
  <c r="X59" i="46"/>
  <c r="AB53" i="46"/>
  <c r="X53" i="46"/>
  <c r="AA53" i="46"/>
  <c r="Y53" i="46"/>
  <c r="AC53" i="46"/>
  <c r="Z53" i="46"/>
  <c r="D49" i="46"/>
  <c r="W49" i="46" s="1"/>
  <c r="E49" i="46"/>
  <c r="R47" i="46"/>
  <c r="AF47" i="46" s="1"/>
  <c r="Q47" i="46"/>
  <c r="AE47" i="46" s="1"/>
  <c r="G47" i="46"/>
  <c r="F47" i="46"/>
  <c r="E47" i="46"/>
  <c r="D47" i="46"/>
  <c r="W47" i="46" s="1"/>
  <c r="F46" i="46"/>
  <c r="E46" i="46"/>
  <c r="G45" i="46"/>
  <c r="F45" i="46"/>
  <c r="E45" i="46"/>
  <c r="D45" i="46"/>
  <c r="W45" i="46" s="1"/>
  <c r="G44" i="46"/>
  <c r="F44" i="46"/>
  <c r="E44" i="46"/>
  <c r="R45" i="46"/>
  <c r="AF45" i="46" s="1"/>
  <c r="Q45" i="46"/>
  <c r="AE45" i="46" s="1"/>
  <c r="R44" i="46"/>
  <c r="AF44" i="46" s="1"/>
  <c r="Q44" i="46"/>
  <c r="AE44" i="46" s="1"/>
  <c r="R46" i="46"/>
  <c r="AF46" i="46" s="1"/>
  <c r="Q46" i="46"/>
  <c r="AE46" i="46" s="1"/>
  <c r="G46" i="46"/>
  <c r="D46" i="46"/>
  <c r="W46" i="46" s="1"/>
  <c r="D44" i="46"/>
  <c r="W44" i="46" s="1"/>
  <c r="R42" i="46"/>
  <c r="AF42" i="46" s="1"/>
  <c r="Q42" i="46"/>
  <c r="AE42" i="46" s="1"/>
  <c r="J42" i="46"/>
  <c r="I42" i="46"/>
  <c r="H42" i="46"/>
  <c r="G42" i="46"/>
  <c r="F42" i="46"/>
  <c r="E42" i="46"/>
  <c r="D42" i="46"/>
  <c r="W42" i="46" s="1"/>
  <c r="R40" i="46"/>
  <c r="AF40" i="46" s="1"/>
  <c r="Q40" i="46"/>
  <c r="AE40" i="46" s="1"/>
  <c r="L40" i="46"/>
  <c r="K40" i="46"/>
  <c r="J40" i="46"/>
  <c r="I40" i="46"/>
  <c r="H40" i="46"/>
  <c r="G40" i="46"/>
  <c r="F40" i="46"/>
  <c r="E40" i="46"/>
  <c r="D40" i="46"/>
  <c r="W40" i="46" s="1"/>
  <c r="R39" i="46"/>
  <c r="AF39" i="46" s="1"/>
  <c r="Q39" i="46"/>
  <c r="AE39" i="46" s="1"/>
  <c r="L39" i="46"/>
  <c r="K39" i="46"/>
  <c r="J39" i="46"/>
  <c r="I39" i="46"/>
  <c r="H39" i="46"/>
  <c r="G39" i="46"/>
  <c r="F39" i="46"/>
  <c r="E39" i="46"/>
  <c r="D39" i="46"/>
  <c r="W39" i="46" s="1"/>
  <c r="R38" i="46"/>
  <c r="AF38" i="46" s="1"/>
  <c r="Q38" i="46"/>
  <c r="AE38" i="46" s="1"/>
  <c r="L38" i="46"/>
  <c r="K38" i="46"/>
  <c r="J38" i="46"/>
  <c r="I38" i="46"/>
  <c r="H38" i="46"/>
  <c r="G38" i="46"/>
  <c r="F38" i="46"/>
  <c r="E38" i="46"/>
  <c r="D38" i="46"/>
  <c r="W38" i="46" s="1"/>
  <c r="R37" i="46"/>
  <c r="AF37" i="46" s="1"/>
  <c r="Q37" i="46"/>
  <c r="AE37" i="46" s="1"/>
  <c r="L37" i="46"/>
  <c r="K37" i="46"/>
  <c r="J37" i="46"/>
  <c r="I37" i="46"/>
  <c r="H37" i="46"/>
  <c r="G37" i="46"/>
  <c r="F37" i="46"/>
  <c r="E37" i="46"/>
  <c r="D37" i="46"/>
  <c r="W37" i="46" s="1"/>
  <c r="R36" i="46"/>
  <c r="AF36" i="46" s="1"/>
  <c r="Q36" i="46"/>
  <c r="AE36" i="46" s="1"/>
  <c r="L36" i="46"/>
  <c r="K36" i="46"/>
  <c r="J36" i="46"/>
  <c r="I36" i="46"/>
  <c r="H36" i="46"/>
  <c r="G36" i="46"/>
  <c r="F36" i="46"/>
  <c r="E36" i="46"/>
  <c r="D36" i="46"/>
  <c r="W36" i="46" s="1"/>
  <c r="R35" i="46"/>
  <c r="AF35" i="46" s="1"/>
  <c r="Q35" i="46"/>
  <c r="AE35" i="46" s="1"/>
  <c r="L35" i="46"/>
  <c r="K35" i="46"/>
  <c r="J35" i="46"/>
  <c r="I35" i="46"/>
  <c r="H35" i="46"/>
  <c r="G35" i="46"/>
  <c r="F35" i="46"/>
  <c r="E35" i="46"/>
  <c r="D35" i="46"/>
  <c r="W35" i="46" s="1"/>
  <c r="D78" i="46" l="1"/>
  <c r="F79" i="46"/>
  <c r="E79" i="46"/>
  <c r="J79" i="46"/>
  <c r="H79" i="46"/>
  <c r="G79" i="46"/>
  <c r="Z37" i="46"/>
  <c r="AC37" i="46"/>
  <c r="Y37" i="46"/>
  <c r="X37" i="46"/>
  <c r="AA37" i="46"/>
  <c r="AB37" i="46"/>
  <c r="AB46" i="46"/>
  <c r="X46" i="46"/>
  <c r="AA46" i="46"/>
  <c r="Y46" i="46"/>
  <c r="AC46" i="46"/>
  <c r="Z46" i="46"/>
  <c r="AD57" i="46"/>
  <c r="AB36" i="46"/>
  <c r="X36" i="46"/>
  <c r="AA36" i="46"/>
  <c r="AC36" i="46"/>
  <c r="Z36" i="46"/>
  <c r="Y36" i="46"/>
  <c r="AB40" i="46"/>
  <c r="X40" i="46"/>
  <c r="AA40" i="46"/>
  <c r="Y40" i="46"/>
  <c r="AC40" i="46"/>
  <c r="Z40" i="46"/>
  <c r="AB44" i="46"/>
  <c r="X44" i="46"/>
  <c r="AA44" i="46"/>
  <c r="Z44" i="46"/>
  <c r="Y44" i="46"/>
  <c r="AC44" i="46"/>
  <c r="Z45" i="46"/>
  <c r="AC45" i="46"/>
  <c r="Y45" i="46"/>
  <c r="AB45" i="46"/>
  <c r="AA45" i="46"/>
  <c r="X45" i="46"/>
  <c r="AD59" i="46"/>
  <c r="Z39" i="46"/>
  <c r="AC39" i="46"/>
  <c r="Y39" i="46"/>
  <c r="AB39" i="46"/>
  <c r="AA39" i="46"/>
  <c r="X39" i="46"/>
  <c r="AD53" i="46"/>
  <c r="AD61" i="46"/>
  <c r="K80" i="46" s="1"/>
  <c r="AD51" i="46"/>
  <c r="Z42" i="46"/>
  <c r="AC42" i="46"/>
  <c r="Y42" i="46"/>
  <c r="X42" i="46"/>
  <c r="AA42" i="46"/>
  <c r="AB42" i="46"/>
  <c r="AB49" i="46"/>
  <c r="X49" i="46"/>
  <c r="AA49" i="46"/>
  <c r="Z49" i="46"/>
  <c r="Y49" i="46"/>
  <c r="AC49" i="46"/>
  <c r="Z35" i="46"/>
  <c r="AC35" i="46"/>
  <c r="Y35" i="46"/>
  <c r="AB35" i="46"/>
  <c r="AA35" i="46"/>
  <c r="X35" i="46"/>
  <c r="AB38" i="46"/>
  <c r="X38" i="46"/>
  <c r="AA38" i="46"/>
  <c r="Z38" i="46"/>
  <c r="Y38" i="46"/>
  <c r="AC38" i="46"/>
  <c r="Z47" i="46"/>
  <c r="AC47" i="46"/>
  <c r="Y47" i="46"/>
  <c r="X47" i="46"/>
  <c r="AA47" i="46"/>
  <c r="AB47" i="46"/>
  <c r="R34" i="46"/>
  <c r="AF34" i="46" s="1"/>
  <c r="Q34" i="46"/>
  <c r="AE34" i="46" s="1"/>
  <c r="L34" i="46"/>
  <c r="K34" i="46"/>
  <c r="J34" i="46"/>
  <c r="I34" i="46"/>
  <c r="H34" i="46"/>
  <c r="G34" i="46"/>
  <c r="F34" i="46"/>
  <c r="E34" i="46"/>
  <c r="D34" i="46"/>
  <c r="W34" i="46" s="1"/>
  <c r="R33" i="46"/>
  <c r="AF33" i="46" s="1"/>
  <c r="Q33" i="46"/>
  <c r="AE33" i="46" s="1"/>
  <c r="L33" i="46"/>
  <c r="K33" i="46"/>
  <c r="J33" i="46"/>
  <c r="I33" i="46"/>
  <c r="H33" i="46"/>
  <c r="G33" i="46"/>
  <c r="F33" i="46"/>
  <c r="E33" i="46"/>
  <c r="D33" i="46"/>
  <c r="W33" i="46" s="1"/>
  <c r="R32" i="46"/>
  <c r="AF32" i="46" s="1"/>
  <c r="Q32" i="46"/>
  <c r="AE32" i="46" s="1"/>
  <c r="L32" i="46"/>
  <c r="K32" i="46"/>
  <c r="J32" i="46"/>
  <c r="I32" i="46"/>
  <c r="H32" i="46"/>
  <c r="G32" i="46"/>
  <c r="F32" i="46"/>
  <c r="E32" i="46"/>
  <c r="D32" i="46"/>
  <c r="W32" i="46" s="1"/>
  <c r="R31" i="46"/>
  <c r="AF31" i="46" s="1"/>
  <c r="Q31" i="46"/>
  <c r="AE31" i="46" s="1"/>
  <c r="L31" i="46"/>
  <c r="K31" i="46"/>
  <c r="J31" i="46"/>
  <c r="I31" i="46"/>
  <c r="H31" i="46"/>
  <c r="G31" i="46"/>
  <c r="F31" i="46"/>
  <c r="D31" i="46"/>
  <c r="W31" i="46" s="1"/>
  <c r="D77" i="46" s="1"/>
  <c r="E31" i="46"/>
  <c r="R27" i="46"/>
  <c r="AF27" i="46" s="1"/>
  <c r="Q27" i="46"/>
  <c r="AE27" i="46" s="1"/>
  <c r="L27" i="46"/>
  <c r="K27" i="46"/>
  <c r="J27" i="46"/>
  <c r="I27" i="46"/>
  <c r="H27" i="46"/>
  <c r="G27" i="46"/>
  <c r="F27" i="46"/>
  <c r="E27" i="46"/>
  <c r="D27" i="46"/>
  <c r="W27" i="46" s="1"/>
  <c r="R29" i="46"/>
  <c r="AF29" i="46" s="1"/>
  <c r="Q29" i="46"/>
  <c r="AE29" i="46" s="1"/>
  <c r="L29" i="46"/>
  <c r="K29" i="46"/>
  <c r="J29" i="46"/>
  <c r="I29" i="46"/>
  <c r="H29" i="46"/>
  <c r="G29" i="46"/>
  <c r="F29" i="46"/>
  <c r="E29" i="46"/>
  <c r="D29" i="46"/>
  <c r="W29" i="46" s="1"/>
  <c r="R26" i="46"/>
  <c r="AF26" i="46" s="1"/>
  <c r="Q26" i="46"/>
  <c r="AE26" i="46" s="1"/>
  <c r="L26" i="46"/>
  <c r="K26" i="46"/>
  <c r="J26" i="46"/>
  <c r="I26" i="46"/>
  <c r="H26" i="46"/>
  <c r="G26" i="46"/>
  <c r="F26" i="46"/>
  <c r="E26" i="46"/>
  <c r="D26" i="46"/>
  <c r="W26" i="46" s="1"/>
  <c r="R25" i="46"/>
  <c r="AF25" i="46" s="1"/>
  <c r="Q25" i="46"/>
  <c r="AE25" i="46" s="1"/>
  <c r="L25" i="46"/>
  <c r="K25" i="46"/>
  <c r="I25" i="46"/>
  <c r="H25" i="46"/>
  <c r="G25" i="46"/>
  <c r="F25" i="46"/>
  <c r="E25" i="46"/>
  <c r="D25" i="46"/>
  <c r="W25" i="46" s="1"/>
  <c r="R24" i="46"/>
  <c r="AF24" i="46" s="1"/>
  <c r="Q24" i="46"/>
  <c r="AE24" i="46" s="1"/>
  <c r="L24" i="46"/>
  <c r="K24" i="46"/>
  <c r="J24" i="46"/>
  <c r="I24" i="46"/>
  <c r="H24" i="46"/>
  <c r="G24" i="46"/>
  <c r="F24" i="46"/>
  <c r="E24" i="46"/>
  <c r="D24" i="46"/>
  <c r="W24" i="46" s="1"/>
  <c r="R23" i="46"/>
  <c r="AF23" i="46" s="1"/>
  <c r="Q23" i="46"/>
  <c r="AE23" i="46" s="1"/>
  <c r="L23" i="46"/>
  <c r="K23" i="46"/>
  <c r="J23" i="46"/>
  <c r="I23" i="46"/>
  <c r="H23" i="46"/>
  <c r="G23" i="46"/>
  <c r="F23" i="46"/>
  <c r="E23" i="46"/>
  <c r="D23" i="46"/>
  <c r="W23" i="46" s="1"/>
  <c r="K79" i="46" l="1"/>
  <c r="E78" i="46"/>
  <c r="F78" i="46"/>
  <c r="I78" i="46"/>
  <c r="J78" i="46"/>
  <c r="H78" i="46"/>
  <c r="G78" i="46"/>
  <c r="AD46" i="46"/>
  <c r="AD37" i="46"/>
  <c r="AD35" i="46"/>
  <c r="Z25" i="46"/>
  <c r="AC25" i="46"/>
  <c r="Y25" i="46"/>
  <c r="AB25" i="46"/>
  <c r="AA25" i="46"/>
  <c r="X25" i="46"/>
  <c r="Z27" i="46"/>
  <c r="AC27" i="46"/>
  <c r="Y27" i="46"/>
  <c r="X27" i="46"/>
  <c r="AA27" i="46"/>
  <c r="AB27" i="46"/>
  <c r="AB34" i="46"/>
  <c r="X34" i="46"/>
  <c r="AA34" i="46"/>
  <c r="Z34" i="46"/>
  <c r="AC34" i="46"/>
  <c r="Y34" i="46"/>
  <c r="AD47" i="46"/>
  <c r="AD49" i="46"/>
  <c r="AD42" i="46"/>
  <c r="AD39" i="46"/>
  <c r="AD44" i="46"/>
  <c r="AD36" i="46"/>
  <c r="AD38" i="46"/>
  <c r="AD45" i="46"/>
  <c r="AB24" i="46"/>
  <c r="X24" i="46"/>
  <c r="AA24" i="46"/>
  <c r="Z24" i="46"/>
  <c r="Y24" i="46"/>
  <c r="AC24" i="46"/>
  <c r="AB29" i="46"/>
  <c r="X29" i="46"/>
  <c r="AA29" i="46"/>
  <c r="Z29" i="46"/>
  <c r="AC29" i="46"/>
  <c r="Y29" i="46"/>
  <c r="Z33" i="46"/>
  <c r="AC33" i="46"/>
  <c r="Y33" i="46"/>
  <c r="X33" i="46"/>
  <c r="AA33" i="46"/>
  <c r="AB33" i="46"/>
  <c r="Z23" i="46"/>
  <c r="AC23" i="46"/>
  <c r="Y23" i="46"/>
  <c r="X23" i="46"/>
  <c r="AB23" i="46"/>
  <c r="AA23" i="46"/>
  <c r="AB26" i="46"/>
  <c r="X26" i="46"/>
  <c r="AA26" i="46"/>
  <c r="AC26" i="46"/>
  <c r="Z26" i="46"/>
  <c r="Y26" i="46"/>
  <c r="Z31" i="46"/>
  <c r="AC31" i="46"/>
  <c r="Y31" i="46"/>
  <c r="AB31" i="46"/>
  <c r="AA31" i="46"/>
  <c r="X31" i="46"/>
  <c r="AB32" i="46"/>
  <c r="X32" i="46"/>
  <c r="AA32" i="46"/>
  <c r="AC32" i="46"/>
  <c r="Z32" i="46"/>
  <c r="Y32" i="46"/>
  <c r="AD40" i="46"/>
  <c r="R22" i="46"/>
  <c r="AF22" i="46" s="1"/>
  <c r="Q22" i="46"/>
  <c r="AE22" i="46" s="1"/>
  <c r="L22" i="46"/>
  <c r="K22" i="46"/>
  <c r="J22" i="46"/>
  <c r="I22" i="46"/>
  <c r="H22" i="46"/>
  <c r="G22" i="46"/>
  <c r="F22" i="46"/>
  <c r="E22" i="46"/>
  <c r="D22" i="46"/>
  <c r="W22" i="46" s="1"/>
  <c r="R21" i="46"/>
  <c r="AF21" i="46" s="1"/>
  <c r="Q21" i="46"/>
  <c r="AE21" i="46" s="1"/>
  <c r="L21" i="46"/>
  <c r="K21" i="46"/>
  <c r="J21" i="46"/>
  <c r="I21" i="46"/>
  <c r="H21" i="46"/>
  <c r="G21" i="46"/>
  <c r="F21" i="46"/>
  <c r="E21" i="46"/>
  <c r="D21" i="46"/>
  <c r="W21" i="46" s="1"/>
  <c r="R20" i="46"/>
  <c r="AF20" i="46" s="1"/>
  <c r="Q20" i="46"/>
  <c r="AE20" i="46" s="1"/>
  <c r="L20" i="46"/>
  <c r="K20" i="46"/>
  <c r="J20" i="46"/>
  <c r="I20" i="46"/>
  <c r="H20" i="46"/>
  <c r="G20" i="46"/>
  <c r="F20" i="46"/>
  <c r="E20" i="46"/>
  <c r="D20" i="46"/>
  <c r="W20" i="46" s="1"/>
  <c r="R19" i="46"/>
  <c r="AF19" i="46" s="1"/>
  <c r="Q19" i="46"/>
  <c r="AE19" i="46" s="1"/>
  <c r="L19" i="46"/>
  <c r="K19" i="46"/>
  <c r="J19" i="46"/>
  <c r="I19" i="46"/>
  <c r="H19" i="46"/>
  <c r="G19" i="46"/>
  <c r="F19" i="46"/>
  <c r="E19" i="46"/>
  <c r="D19" i="46"/>
  <c r="W19" i="46" s="1"/>
  <c r="R18" i="46"/>
  <c r="AF18" i="46" s="1"/>
  <c r="Q18" i="46"/>
  <c r="AE18" i="46" s="1"/>
  <c r="L18" i="46"/>
  <c r="K18" i="46"/>
  <c r="J18" i="46"/>
  <c r="I18" i="46"/>
  <c r="H18" i="46"/>
  <c r="G18" i="46"/>
  <c r="F18" i="46"/>
  <c r="E18" i="46"/>
  <c r="D18" i="46"/>
  <c r="W18" i="46" s="1"/>
  <c r="R17" i="46"/>
  <c r="AF17" i="46" s="1"/>
  <c r="Q17" i="46"/>
  <c r="AE17" i="46" s="1"/>
  <c r="L17" i="46"/>
  <c r="K17" i="46"/>
  <c r="J17" i="46"/>
  <c r="I17" i="46"/>
  <c r="H17" i="46"/>
  <c r="G17" i="46"/>
  <c r="F17" i="46"/>
  <c r="E17" i="46"/>
  <c r="D17" i="46"/>
  <c r="W17" i="46" s="1"/>
  <c r="F77" i="46" l="1"/>
  <c r="E77" i="46"/>
  <c r="AD26" i="46"/>
  <c r="J77" i="46"/>
  <c r="H77" i="46"/>
  <c r="G77" i="46"/>
  <c r="K78" i="46"/>
  <c r="I77" i="46"/>
  <c r="AB18" i="46"/>
  <c r="X18" i="46"/>
  <c r="AC18" i="46"/>
  <c r="AA18" i="46"/>
  <c r="Y18" i="46"/>
  <c r="Z18" i="46"/>
  <c r="AB22" i="46"/>
  <c r="X22" i="46"/>
  <c r="AA22" i="46"/>
  <c r="Y22" i="46"/>
  <c r="AC22" i="46"/>
  <c r="Z22" i="46"/>
  <c r="AC17" i="46"/>
  <c r="Y17" i="46"/>
  <c r="AB17" i="46"/>
  <c r="X17" i="46"/>
  <c r="AA17" i="46"/>
  <c r="Z17" i="46"/>
  <c r="Z21" i="46"/>
  <c r="AC21" i="46"/>
  <c r="Y21" i="46"/>
  <c r="AB21" i="46"/>
  <c r="AA21" i="46"/>
  <c r="X21" i="46"/>
  <c r="AD33" i="46"/>
  <c r="AD29" i="46"/>
  <c r="AD34" i="46"/>
  <c r="AD27" i="46"/>
  <c r="AD25" i="46"/>
  <c r="AB20" i="46"/>
  <c r="X20" i="46"/>
  <c r="AA20" i="46"/>
  <c r="Z20" i="46"/>
  <c r="AC20" i="46"/>
  <c r="Y20" i="46"/>
  <c r="AD31" i="46"/>
  <c r="Z19" i="46"/>
  <c r="AB19" i="46"/>
  <c r="AC19" i="46"/>
  <c r="AA19" i="46"/>
  <c r="Y19" i="46"/>
  <c r="X19" i="46"/>
  <c r="AD32" i="46"/>
  <c r="AD23" i="46"/>
  <c r="AD24" i="46"/>
  <c r="R16" i="46"/>
  <c r="AF16" i="46" s="1"/>
  <c r="Q16" i="46"/>
  <c r="AE16" i="46" s="1"/>
  <c r="L16" i="46"/>
  <c r="K16" i="46"/>
  <c r="J16" i="46"/>
  <c r="I16" i="46"/>
  <c r="H16" i="46"/>
  <c r="G16" i="46"/>
  <c r="F16" i="46"/>
  <c r="E16" i="46"/>
  <c r="D16" i="46"/>
  <c r="W16" i="46" s="1"/>
  <c r="R15" i="46"/>
  <c r="AF15" i="46" s="1"/>
  <c r="Q15" i="46"/>
  <c r="AE15" i="46" s="1"/>
  <c r="L15" i="46"/>
  <c r="K15" i="46"/>
  <c r="J15" i="46"/>
  <c r="I15" i="46"/>
  <c r="H15" i="46"/>
  <c r="G15" i="46"/>
  <c r="F15" i="46"/>
  <c r="E15" i="46"/>
  <c r="D15" i="46"/>
  <c r="W15" i="46" s="1"/>
  <c r="R14" i="46"/>
  <c r="AF14" i="46" s="1"/>
  <c r="Q14" i="46"/>
  <c r="AE14" i="46" s="1"/>
  <c r="L14" i="46"/>
  <c r="K14" i="46"/>
  <c r="J14" i="46"/>
  <c r="I14" i="46"/>
  <c r="G14" i="46"/>
  <c r="F14" i="46"/>
  <c r="E14" i="46"/>
  <c r="D14" i="46"/>
  <c r="W14" i="46" s="1"/>
  <c r="R13" i="46"/>
  <c r="AF13" i="46" s="1"/>
  <c r="Q13" i="46"/>
  <c r="AE13" i="46" s="1"/>
  <c r="L13" i="46"/>
  <c r="K13" i="46"/>
  <c r="J13" i="46"/>
  <c r="I13" i="46"/>
  <c r="G13" i="46"/>
  <c r="F13" i="46"/>
  <c r="E13" i="46"/>
  <c r="K77" i="46" l="1"/>
  <c r="AD17" i="46"/>
  <c r="AD22" i="46"/>
  <c r="AA16" i="46"/>
  <c r="AB16" i="46"/>
  <c r="Z16" i="46"/>
  <c r="X16" i="46"/>
  <c r="AC16" i="46"/>
  <c r="Y16" i="46"/>
  <c r="AD20" i="46"/>
  <c r="AA14" i="46"/>
  <c r="X14" i="46"/>
  <c r="Z14" i="46"/>
  <c r="AB14" i="46"/>
  <c r="AC14" i="46"/>
  <c r="Y14" i="46"/>
  <c r="AC13" i="46"/>
  <c r="Y13" i="46"/>
  <c r="AB13" i="46"/>
  <c r="X13" i="46"/>
  <c r="AA13" i="46"/>
  <c r="Z13" i="46"/>
  <c r="AC15" i="46"/>
  <c r="Y15" i="46"/>
  <c r="AB15" i="46"/>
  <c r="X15" i="46"/>
  <c r="AA15" i="46"/>
  <c r="Z15" i="46"/>
  <c r="AD19" i="46"/>
  <c r="AD18" i="46"/>
  <c r="AD21" i="46"/>
  <c r="D13" i="46"/>
  <c r="W13" i="46" s="1"/>
  <c r="R11" i="46"/>
  <c r="AF11" i="46" s="1"/>
  <c r="Q11" i="46"/>
  <c r="AE11" i="46" s="1"/>
  <c r="L11" i="46"/>
  <c r="K11" i="46"/>
  <c r="J11" i="46"/>
  <c r="I11" i="46"/>
  <c r="H11" i="46"/>
  <c r="G11" i="46"/>
  <c r="F11" i="46"/>
  <c r="E11" i="46"/>
  <c r="D11" i="46"/>
  <c r="W11" i="46" s="1"/>
  <c r="AD16" i="46" l="1"/>
  <c r="AA11" i="46"/>
  <c r="AB11" i="46"/>
  <c r="Z11" i="46"/>
  <c r="X11" i="46"/>
  <c r="AC11" i="46"/>
  <c r="Y11" i="46"/>
  <c r="AD15" i="46"/>
  <c r="AD14" i="46"/>
  <c r="AD13" i="46"/>
  <c r="R9" i="46"/>
  <c r="AF9" i="46" s="1"/>
  <c r="Q9" i="46"/>
  <c r="AE9" i="46" s="1"/>
  <c r="L9" i="46"/>
  <c r="K9" i="46"/>
  <c r="J9" i="46"/>
  <c r="I9" i="46"/>
  <c r="H9" i="46"/>
  <c r="G9" i="46"/>
  <c r="F9" i="46"/>
  <c r="E9" i="46"/>
  <c r="D9" i="46"/>
  <c r="W9" i="46" s="1"/>
  <c r="F8" i="46"/>
  <c r="G8" i="46"/>
  <c r="H8" i="46"/>
  <c r="I8" i="46"/>
  <c r="J8" i="46"/>
  <c r="K8" i="46"/>
  <c r="L8" i="46"/>
  <c r="R8" i="46"/>
  <c r="AF8" i="46" s="1"/>
  <c r="AF74" i="46" l="1"/>
  <c r="AD11" i="46"/>
  <c r="AC9" i="46"/>
  <c r="Y9" i="46"/>
  <c r="AB9" i="46"/>
  <c r="X9" i="46"/>
  <c r="AA9" i="46"/>
  <c r="Z9" i="46"/>
  <c r="Q8" i="46"/>
  <c r="AE8" i="46" s="1"/>
  <c r="AE74" i="46" s="1"/>
  <c r="D8" i="46"/>
  <c r="W8" i="46" s="1"/>
  <c r="W74" i="46" l="1"/>
  <c r="D76" i="46"/>
  <c r="D81" i="46" s="1"/>
  <c r="AD9" i="46"/>
  <c r="E8" i="46"/>
  <c r="AB8" i="46" l="1"/>
  <c r="X8" i="46"/>
  <c r="E76" i="46" s="1"/>
  <c r="E81" i="46" s="1"/>
  <c r="AA8" i="46"/>
  <c r="Y8" i="46"/>
  <c r="AC8" i="46"/>
  <c r="Z8" i="46"/>
  <c r="E53" i="45"/>
  <c r="E52" i="45"/>
  <c r="E51"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19" i="45"/>
  <c r="E18" i="45"/>
  <c r="E17" i="45"/>
  <c r="E16" i="45"/>
  <c r="E15" i="45"/>
  <c r="E13" i="45"/>
  <c r="E12" i="45"/>
  <c r="E11" i="45"/>
  <c r="E10" i="45"/>
  <c r="E9" i="45"/>
  <c r="E7" i="45"/>
  <c r="E6" i="45"/>
  <c r="E5" i="45"/>
  <c r="E4" i="45"/>
  <c r="C53" i="45"/>
  <c r="C52" i="45"/>
  <c r="C51" i="45"/>
  <c r="C17" i="45"/>
  <c r="C49" i="45"/>
  <c r="C48" i="45"/>
  <c r="C47" i="45"/>
  <c r="C46" i="45"/>
  <c r="C45" i="45"/>
  <c r="C44" i="45"/>
  <c r="C43" i="45"/>
  <c r="C42" i="45"/>
  <c r="C41" i="45"/>
  <c r="C40" i="45"/>
  <c r="C39" i="45"/>
  <c r="C38" i="45"/>
  <c r="C37" i="45"/>
  <c r="C36" i="45"/>
  <c r="C35" i="45"/>
  <c r="C34" i="45"/>
  <c r="C33" i="45"/>
  <c r="C32" i="45"/>
  <c r="C31" i="45"/>
  <c r="C30" i="45"/>
  <c r="C29" i="45"/>
  <c r="C28" i="45"/>
  <c r="C27" i="45"/>
  <c r="C26" i="45"/>
  <c r="C25" i="45"/>
  <c r="C24" i="45"/>
  <c r="C23" i="45"/>
  <c r="C22" i="45"/>
  <c r="C21" i="45"/>
  <c r="C19" i="45"/>
  <c r="C18" i="45"/>
  <c r="C16" i="45"/>
  <c r="C15" i="45"/>
  <c r="C13" i="45"/>
  <c r="C12" i="45"/>
  <c r="C11" i="45"/>
  <c r="C10" i="45"/>
  <c r="C9" i="45"/>
  <c r="C7" i="45"/>
  <c r="C6" i="45"/>
  <c r="C5" i="45"/>
  <c r="C4" i="45"/>
  <c r="D53" i="45"/>
  <c r="D52" i="45"/>
  <c r="D51"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19" i="45"/>
  <c r="D18" i="45"/>
  <c r="D17" i="45"/>
  <c r="D16" i="45"/>
  <c r="D15" i="45"/>
  <c r="D13" i="45"/>
  <c r="D12" i="45"/>
  <c r="D11" i="45"/>
  <c r="D10" i="45"/>
  <c r="D9" i="45"/>
  <c r="D7" i="45"/>
  <c r="D6" i="45"/>
  <c r="D5" i="45"/>
  <c r="D4" i="45"/>
  <c r="B53" i="45"/>
  <c r="B52" i="45"/>
  <c r="B51"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19" i="45"/>
  <c r="B18" i="45"/>
  <c r="B17" i="45"/>
  <c r="B16" i="45"/>
  <c r="B15" i="45"/>
  <c r="B13" i="45"/>
  <c r="B12" i="45"/>
  <c r="B11" i="45"/>
  <c r="B10" i="45"/>
  <c r="B9" i="45"/>
  <c r="B7" i="45"/>
  <c r="B6" i="45"/>
  <c r="B5" i="45"/>
  <c r="B4" i="45"/>
  <c r="D1" i="45"/>
  <c r="B1" i="45"/>
  <c r="Y74" i="46" l="1"/>
  <c r="F76" i="46"/>
  <c r="F81" i="46" s="1"/>
  <c r="AA74" i="46"/>
  <c r="H76" i="46"/>
  <c r="H81" i="46" s="1"/>
  <c r="Z74" i="46"/>
  <c r="G76" i="46"/>
  <c r="G81" i="46" s="1"/>
  <c r="AC74" i="46"/>
  <c r="J76" i="46"/>
  <c r="J81" i="46" s="1"/>
  <c r="AB74" i="46"/>
  <c r="I76" i="46"/>
  <c r="I81" i="46" s="1"/>
  <c r="X74" i="46"/>
  <c r="AD8" i="46"/>
  <c r="B58" i="45"/>
  <c r="B61" i="45"/>
  <c r="C61" i="45"/>
  <c r="E60" i="45"/>
  <c r="B60" i="45"/>
  <c r="C60" i="45"/>
  <c r="D61" i="45"/>
  <c r="E61" i="45"/>
  <c r="D60" i="45"/>
  <c r="D59" i="45"/>
  <c r="E59" i="45"/>
  <c r="B59" i="45"/>
  <c r="C59" i="45"/>
  <c r="D58" i="45"/>
  <c r="E58" i="45"/>
  <c r="C58" i="45"/>
  <c r="D54" i="45"/>
  <c r="E54" i="45"/>
  <c r="E57" i="45"/>
  <c r="D57" i="45"/>
  <c r="B54" i="45"/>
  <c r="C57" i="45"/>
  <c r="B57" i="45"/>
  <c r="C54" i="45"/>
  <c r="AD74" i="46" l="1"/>
  <c r="K76" i="46"/>
  <c r="K81" i="46" s="1"/>
  <c r="E62" i="45"/>
  <c r="B62" i="45"/>
  <c r="D62" i="45"/>
  <c r="C62" i="45"/>
</calcChain>
</file>

<file path=xl/sharedStrings.xml><?xml version="1.0" encoding="utf-8"?>
<sst xmlns="http://schemas.openxmlformats.org/spreadsheetml/2006/main" count="3000" uniqueCount="976">
  <si>
    <t>Effectiveness</t>
  </si>
  <si>
    <t>Safety</t>
  </si>
  <si>
    <t>Organisation Governance</t>
  </si>
  <si>
    <t>Efficiency</t>
  </si>
  <si>
    <t>F1</t>
  </si>
  <si>
    <t>F2</t>
  </si>
  <si>
    <t>F3</t>
  </si>
  <si>
    <t>F4</t>
  </si>
  <si>
    <t>F5</t>
  </si>
  <si>
    <t>E1</t>
  </si>
  <si>
    <t>E2</t>
  </si>
  <si>
    <t>E3</t>
  </si>
  <si>
    <t>E4</t>
  </si>
  <si>
    <t>5. Inadequate</t>
  </si>
  <si>
    <t>1. Outstanding</t>
  </si>
  <si>
    <t>4. Requires moderate improvement</t>
  </si>
  <si>
    <t>2. Good</t>
  </si>
  <si>
    <t>Not applicable</t>
  </si>
  <si>
    <r>
      <rPr>
        <b/>
        <sz val="11"/>
        <color theme="1"/>
        <rFont val="Arial"/>
        <family val="2"/>
      </rPr>
      <t xml:space="preserve">Not applicable:
</t>
    </r>
    <r>
      <rPr>
        <sz val="11"/>
        <color theme="1"/>
        <rFont val="Arial"/>
        <family val="2"/>
      </rPr>
      <t>This prompt question does not apply to your trust</t>
    </r>
  </si>
  <si>
    <t>3. Requires minimal improvement</t>
  </si>
  <si>
    <t>Ratings for Prompt Questions</t>
  </si>
  <si>
    <t>Patient Experiece</t>
  </si>
  <si>
    <r>
      <rPr>
        <b/>
        <sz val="10"/>
        <rFont val="Arial"/>
        <family val="2"/>
      </rPr>
      <t xml:space="preserve">3. Requires minimal improvement: </t>
    </r>
    <r>
      <rPr>
        <sz val="10"/>
        <rFont val="Arial"/>
        <family val="2"/>
      </rPr>
      <t>The impact on people who use services, visitors or staff is low.</t>
    </r>
  </si>
  <si>
    <r>
      <rPr>
        <b/>
        <sz val="10"/>
        <rFont val="Arial"/>
        <family val="2"/>
      </rPr>
      <t xml:space="preserve">5. Inadequate: </t>
    </r>
    <r>
      <rPr>
        <sz val="10"/>
        <rFont val="Arial"/>
        <family val="2"/>
      </rPr>
      <t>Action is required quickly: The impact on people who use services, visitors or staff is high.</t>
    </r>
  </si>
  <si>
    <r>
      <rPr>
        <b/>
        <sz val="10"/>
        <rFont val="Arial"/>
        <family val="2"/>
      </rPr>
      <t xml:space="preserve">4. Requires moderate improvement: </t>
    </r>
    <r>
      <rPr>
        <sz val="10"/>
        <rFont val="Arial"/>
        <family val="2"/>
      </rPr>
      <t xml:space="preserve">The impact on people who use services, visitors or staff is medium. </t>
    </r>
  </si>
  <si>
    <r>
      <rPr>
        <b/>
        <sz val="10"/>
        <rFont val="Arial"/>
        <family val="2"/>
      </rPr>
      <t xml:space="preserve">2. Good: </t>
    </r>
    <r>
      <rPr>
        <sz val="10"/>
        <rFont val="Arial"/>
        <family val="2"/>
      </rPr>
      <t>compliant no action required</t>
    </r>
  </si>
  <si>
    <r>
      <rPr>
        <b/>
        <sz val="10"/>
        <rFont val="Arial"/>
        <family val="2"/>
      </rPr>
      <t xml:space="preserve">1. Outstanding: </t>
    </r>
    <r>
      <rPr>
        <sz val="10"/>
        <rFont val="Arial"/>
        <family val="2"/>
      </rPr>
      <t>Compliant with no action plus evidence of high quality services and innovation</t>
    </r>
  </si>
  <si>
    <t>EFFECTIVENESS</t>
  </si>
  <si>
    <t>EFFICIENCY</t>
  </si>
  <si>
    <t>PATIENT EXPERIENCE</t>
  </si>
  <si>
    <t>SAFETY</t>
  </si>
  <si>
    <t>ORGANISATION GOVERNANCE</t>
  </si>
  <si>
    <t>The organisation provides assurance that space, activity, income and operational costs of the estates and facilities provide value for money, are economically sustainable and meet clinical and organisational requirements.</t>
  </si>
  <si>
    <t>The organisation provides assurance that it's premises and facilities are functionally suitable, sustainable and effective in supporting the delivery of improved health outcomes.</t>
  </si>
  <si>
    <t>Applicable</t>
  </si>
  <si>
    <t>Evidence (examples listed below)</t>
  </si>
  <si>
    <t>SAQ/Prompt Questions</t>
  </si>
  <si>
    <r>
      <rPr>
        <b/>
        <sz val="10"/>
        <rFont val="Arial"/>
        <family val="2"/>
      </rPr>
      <t>7: Review Process</t>
    </r>
    <r>
      <rPr>
        <sz val="10"/>
        <rFont val="Arial"/>
        <family val="2"/>
      </rPr>
      <t xml:space="preserve">
Is there a robust annual review process to assure compliance and effectiveness of relevant standards, policies and procedures?</t>
    </r>
  </si>
  <si>
    <t>Relevant guidance and legislation</t>
  </si>
  <si>
    <r>
      <rPr>
        <b/>
        <sz val="10"/>
        <rFont val="Arial"/>
        <family val="2"/>
      </rPr>
      <t>1: Policy &amp; Procedures</t>
    </r>
    <r>
      <rPr>
        <sz val="10"/>
        <rFont val="Arial"/>
        <family val="2"/>
      </rPr>
      <t xml:space="preserve">
Does the Organisation have a current, approved Policy and an underpinning set of procedures that comply with relevant legislation and published guidance?</t>
    </r>
  </si>
  <si>
    <r>
      <rPr>
        <b/>
        <sz val="10"/>
        <rFont val="Arial"/>
        <family val="2"/>
      </rPr>
      <t>2: Roles and Responsibilities</t>
    </r>
    <r>
      <rPr>
        <sz val="10"/>
        <rFont val="Arial"/>
        <family val="2"/>
      </rPr>
      <t xml:space="preserve">
Does the Organisation have appropriately qualified, competent and formally appointed people with clear descriptions of their role and responsibility which are well understood?</t>
    </r>
  </si>
  <si>
    <r>
      <rPr>
        <b/>
        <sz val="10"/>
        <rFont val="Arial"/>
        <family val="2"/>
      </rPr>
      <t>3: Risk Assessment</t>
    </r>
    <r>
      <rPr>
        <sz val="10"/>
        <rFont val="Arial"/>
        <family val="2"/>
      </rPr>
      <t xml:space="preserve">
Has there been a risk assessment undertaken and any necessary risk mitigation strategies applied and regularly reviewed?</t>
    </r>
  </si>
  <si>
    <r>
      <rPr>
        <b/>
        <sz val="10"/>
        <rFont val="Arial"/>
        <family val="2"/>
      </rPr>
      <t>4: Maintenance</t>
    </r>
    <r>
      <rPr>
        <sz val="10"/>
        <rFont val="Arial"/>
        <family val="2"/>
      </rPr>
      <t xml:space="preserve">
Are assets, equipment and plant adequately maintained?</t>
    </r>
  </si>
  <si>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t>
    </r>
  </si>
  <si>
    <r>
      <rPr>
        <b/>
        <sz val="10"/>
        <rFont val="Arial"/>
        <family val="2"/>
      </rPr>
      <t>4: Availability of documents</t>
    </r>
    <r>
      <rPr>
        <sz val="10"/>
        <rFont val="Arial"/>
        <family val="2"/>
      </rPr>
      <t xml:space="preserve">
Are all relevant versions of applicable documents available at points of use?</t>
    </r>
  </si>
  <si>
    <r>
      <rPr>
        <b/>
        <sz val="10"/>
        <rFont val="Arial"/>
        <family val="2"/>
      </rPr>
      <t>2: Approval of documents</t>
    </r>
    <r>
      <rPr>
        <sz val="10"/>
        <rFont val="Arial"/>
        <family val="2"/>
      </rPr>
      <t xml:space="preserve">
Are documents approved for adequacy prior to issue?</t>
    </r>
  </si>
  <si>
    <t>Ref.</t>
  </si>
  <si>
    <t xml:space="preserve">How the organisations board of directors deliver strategic leadership and effective scrutiny of the organisations estates and facilities operations. How the other four Domains are managed as part of the internal governance of the NHS organisation. Its objective is to ensure that the outcomes of the Domains are reported to the NHS Boards and embedded in internal governance and assurance processes to ensure actions are taken where required. </t>
  </si>
  <si>
    <t xml:space="preserve">The organisation ensures that  patient experience is an integral part of service provision and is reflected in the way in which services are delivered. The organisation will involve patients and members of the public in the development of services and the monitoring of performance. </t>
  </si>
  <si>
    <t>NHS Premises Assurance Model: Patient Experience Domain</t>
  </si>
  <si>
    <t>P1</t>
  </si>
  <si>
    <t>P2</t>
  </si>
  <si>
    <r>
      <rPr>
        <b/>
        <sz val="10"/>
        <rFont val="Arial"/>
        <family val="2"/>
      </rPr>
      <t>1. PLACE Assessment</t>
    </r>
    <r>
      <rPr>
        <sz val="10"/>
        <rFont val="Arial"/>
        <family val="2"/>
      </rPr>
      <t xml:space="preserve">
The organisation has completed the PLACE assessment relating to the care environment (estate) and estates related privacy and dignity issues, for all relevant sites and published a local improvement plan.</t>
    </r>
  </si>
  <si>
    <r>
      <rPr>
        <b/>
        <sz val="10"/>
        <rFont val="Arial"/>
        <family val="2"/>
      </rPr>
      <t>2. Other Assessments</t>
    </r>
    <r>
      <rPr>
        <sz val="10"/>
        <rFont val="Arial"/>
        <family val="2"/>
      </rPr>
      <t xml:space="preserve">
Is there a system/process, additional to PLACE assessments, to measure patients and visitors satisfaction with the estate and related privacy and dignity issues and is action taken on the results?</t>
    </r>
  </si>
  <si>
    <t>P3</t>
  </si>
  <si>
    <r>
      <rPr>
        <b/>
        <sz val="10"/>
        <rFont val="Arial"/>
        <family val="2"/>
      </rPr>
      <t>1. PLACE Assessment</t>
    </r>
    <r>
      <rPr>
        <sz val="10"/>
        <rFont val="Arial"/>
        <family val="2"/>
      </rPr>
      <t xml:space="preserve">
The organisation has completed the PLACE assessment relating to cleanliness for all relevant sites and published a local improvement plan.</t>
    </r>
  </si>
  <si>
    <r>
      <rPr>
        <b/>
        <sz val="10"/>
        <rFont val="Arial"/>
        <family val="2"/>
      </rPr>
      <t>2. Other Assessments</t>
    </r>
    <r>
      <rPr>
        <sz val="10"/>
        <rFont val="Arial"/>
        <family val="2"/>
      </rPr>
      <t xml:space="preserve">
Is there a system/process, additional to PLACE assessments, to measure patients and visitors satisfaction of the cleanliness and is action taken on the results? </t>
    </r>
  </si>
  <si>
    <r>
      <rPr>
        <b/>
        <sz val="10"/>
        <rFont val="Arial"/>
        <family val="2"/>
      </rPr>
      <t>3. Cleaning Schedules</t>
    </r>
    <r>
      <rPr>
        <sz val="10"/>
        <rFont val="Arial"/>
        <family val="2"/>
      </rPr>
      <t xml:space="preserve">
Are Cleaning Schedules publicly available?</t>
    </r>
  </si>
  <si>
    <t>P4</t>
  </si>
  <si>
    <r>
      <rPr>
        <b/>
        <sz val="10"/>
        <rFont val="Arial"/>
        <family val="2"/>
      </rPr>
      <t>6: Costed Action Plans</t>
    </r>
    <r>
      <rPr>
        <sz val="10"/>
        <rFont val="Arial"/>
        <family val="2"/>
      </rPr>
      <t xml:space="preserve">
 If the organisation/site has any inadequate or requires (moderate or minor) improvement ratings in this SAQ, are there risk assessed costed action plans in place to achieve compliance?</t>
    </r>
  </si>
  <si>
    <t>P5</t>
  </si>
  <si>
    <r>
      <rPr>
        <b/>
        <sz val="10"/>
        <rFont val="Arial"/>
        <family val="2"/>
      </rPr>
      <t>1. PLACE Assessment</t>
    </r>
    <r>
      <rPr>
        <sz val="10"/>
        <rFont val="Arial"/>
        <family val="2"/>
      </rPr>
      <t xml:space="preserve">
The organisation has completed the PLACE assessment relating to access and car parking for all relevant sites and published a local improvement plan.</t>
    </r>
  </si>
  <si>
    <r>
      <rPr>
        <b/>
        <sz val="10"/>
        <rFont val="Arial"/>
        <family val="2"/>
      </rPr>
      <t>2. Other Assessments</t>
    </r>
    <r>
      <rPr>
        <sz val="10"/>
        <rFont val="Arial"/>
        <family val="2"/>
      </rPr>
      <t xml:space="preserve">
Is there a system/process, additional to PLACE assessments, to measure patients and visitors satisfaction of the service provided  and is action taken on the results?</t>
    </r>
  </si>
  <si>
    <t>NHS Premises Assurance Model: Efficiency Domain</t>
  </si>
  <si>
    <t>NHS Premises Assurance Model: Effectiveness Domain</t>
  </si>
  <si>
    <t xml:space="preserve">The evidence should demonstrate compliance with the requirements in relevant legislation and guidance. </t>
  </si>
  <si>
    <t>Capital cost to achieve compliance</t>
  </si>
  <si>
    <t>Rate the prompt question by using the drop down menus in the columns below</t>
  </si>
  <si>
    <r>
      <rPr>
        <b/>
        <sz val="10"/>
        <color theme="1"/>
        <rFont val="Arial"/>
        <family val="2"/>
      </rPr>
      <t>5. Value</t>
    </r>
    <r>
      <rPr>
        <sz val="10"/>
        <color theme="1"/>
        <rFont val="Arial"/>
        <family val="2"/>
      </rPr>
      <t xml:space="preserve">
Do both leaders and staff understand the value of staff raising concerns? Is appropriate action taken as a result of concerns raised?</t>
    </r>
  </si>
  <si>
    <t>P1 covers the organisations processes whilst this SAQ identifies any specific feedback issues on condition, appearance, maintenance and P&amp;D. Safety aspects are dealt with in the safety domain.</t>
  </si>
  <si>
    <t>P1 covers the organisations processes whilst this SAQ identifies any specific feedback issues on cleanliness. Safety aspects of cleanliness are covered in the safety domain.</t>
  </si>
  <si>
    <t>P1 covers the organisations processes whilst this SAQ identifies any specific feedback issues with Catering Services and also complying with Regulation 14. Safety aspects of food and catering are dealt with in the safety domain.</t>
  </si>
  <si>
    <t>G1</t>
  </si>
  <si>
    <t>G2</t>
  </si>
  <si>
    <r>
      <rPr>
        <b/>
        <sz val="10"/>
        <rFont val="Arial"/>
        <family val="2"/>
      </rPr>
      <t>6: Costed Action Plans</t>
    </r>
    <r>
      <rPr>
        <sz val="10"/>
        <rFont val="Arial"/>
        <family val="2"/>
      </rPr>
      <t xml:space="preserve">
If the organisation/site has any inadequate or requires (moderate or minor) improvement ratings in this SAQ, are there risk assessed costed action plans in place to achieve compliance?</t>
    </r>
  </si>
  <si>
    <r>
      <rPr>
        <b/>
        <sz val="10"/>
        <color theme="1"/>
        <rFont val="Arial"/>
        <family val="2"/>
      </rPr>
      <t>1. Local Planning</t>
    </r>
    <r>
      <rPr>
        <sz val="10"/>
        <color theme="1"/>
        <rFont val="Arial"/>
        <family val="2"/>
      </rPr>
      <t xml:space="preserve">
An effective and efficient process to participate in Local Planning matters?</t>
    </r>
  </si>
  <si>
    <r>
      <rPr>
        <b/>
        <sz val="10"/>
        <color theme="1"/>
        <rFont val="Arial"/>
        <family val="2"/>
      </rPr>
      <t>2. Neighbourhood Planning</t>
    </r>
    <r>
      <rPr>
        <sz val="10"/>
        <color theme="1"/>
        <rFont val="Arial"/>
        <family val="2"/>
      </rPr>
      <t xml:space="preserve">
An effective and efficient process to participate in Neighbourhood planning matter?</t>
    </r>
  </si>
  <si>
    <r>
      <rPr>
        <b/>
        <sz val="10"/>
        <color theme="1"/>
        <rFont val="Arial"/>
        <family val="2"/>
      </rPr>
      <t>3. Planning Control</t>
    </r>
    <r>
      <rPr>
        <sz val="10"/>
        <color theme="1"/>
        <rFont val="Arial"/>
        <family val="2"/>
      </rPr>
      <t xml:space="preserve">
An effective and efficient process to participate in planning control process?</t>
    </r>
  </si>
  <si>
    <r>
      <rPr>
        <b/>
        <sz val="10"/>
        <color theme="1"/>
        <rFont val="Arial"/>
        <family val="2"/>
      </rPr>
      <t>4. Special Interests
A</t>
    </r>
    <r>
      <rPr>
        <sz val="10"/>
        <color theme="1"/>
        <rFont val="Arial"/>
        <family val="2"/>
      </rPr>
      <t>n effective and efficient process to manage special interests (e.g. conservation areas, listed buildings etc.) ?</t>
    </r>
  </si>
  <si>
    <t>SAQ measures compliance with HBN 00-08 Part B Section 4.0 to 8.0</t>
  </si>
  <si>
    <r>
      <rPr>
        <b/>
        <sz val="10"/>
        <color theme="1"/>
        <rFont val="Arial"/>
        <family val="2"/>
      </rPr>
      <t>3: Granting of Leases</t>
    </r>
    <r>
      <rPr>
        <sz val="10"/>
        <color theme="1"/>
        <rFont val="Arial"/>
        <family val="2"/>
      </rPr>
      <t xml:space="preserve">
An effective and efficient process for the granting of leases? </t>
    </r>
  </si>
  <si>
    <r>
      <rPr>
        <b/>
        <sz val="10"/>
        <rFont val="Arial"/>
        <family val="2"/>
      </rPr>
      <t>4. Identification and disposal of surplus land</t>
    </r>
    <r>
      <rPr>
        <sz val="10"/>
        <rFont val="Arial"/>
        <family val="2"/>
      </rPr>
      <t xml:space="preserve">
An effective and efficient process for the identification and disposal of surplus land?</t>
    </r>
  </si>
  <si>
    <r>
      <rPr>
        <b/>
        <sz val="10"/>
        <color theme="1"/>
        <rFont val="Arial"/>
        <family val="2"/>
      </rPr>
      <t>3. Continuous Improvement</t>
    </r>
    <r>
      <rPr>
        <sz val="10"/>
        <color theme="1"/>
        <rFont val="Arial"/>
        <family val="2"/>
      </rPr>
      <t xml:space="preserve">
Do leaders and staff strive for continuous learning, improvement and innovation?</t>
    </r>
  </si>
  <si>
    <r>
      <rPr>
        <b/>
        <sz val="10"/>
        <color theme="1"/>
        <rFont val="Arial"/>
        <family val="2"/>
      </rPr>
      <t>5. Recognition</t>
    </r>
    <r>
      <rPr>
        <sz val="10"/>
        <color theme="1"/>
        <rFont val="Arial"/>
        <family val="2"/>
      </rPr>
      <t xml:space="preserve">
Are improvements to quality and innovation recognised and rewarded?</t>
    </r>
  </si>
  <si>
    <r>
      <rPr>
        <b/>
        <sz val="10"/>
        <rFont val="Arial"/>
        <family val="2"/>
      </rPr>
      <t>7: Costed Action Plans</t>
    </r>
    <r>
      <rPr>
        <sz val="10"/>
        <rFont val="Arial"/>
        <family val="2"/>
      </rPr>
      <t xml:space="preserve">
If the organisation/site has any inadequate or requires (moderate or minor) improvement ratings in this SAQ, are there risk assessed costed action plans in place to achieve compliance?</t>
    </r>
  </si>
  <si>
    <t>SAQ taken from CQC KLOE W5. Prompt 6 can be cross referred to SAQ F1 and Patient Experience SAQs</t>
  </si>
  <si>
    <r>
      <rPr>
        <b/>
        <sz val="10"/>
        <rFont val="Arial"/>
        <family val="2"/>
      </rPr>
      <t>4: Costed Action Plans</t>
    </r>
    <r>
      <rPr>
        <sz val="10"/>
        <rFont val="Arial"/>
        <family val="2"/>
      </rPr>
      <t xml:space="preserve">
 If the organisation/site has any inadequate or requires (moderate or minor) improvement ratings in this SAQ, are there risk assessed costed action plans in place to achieve compliance?</t>
    </r>
  </si>
  <si>
    <t>G3</t>
  </si>
  <si>
    <r>
      <rPr>
        <b/>
        <sz val="10"/>
        <rFont val="Arial"/>
        <family val="2"/>
      </rPr>
      <t>2: Review Process</t>
    </r>
    <r>
      <rPr>
        <sz val="10"/>
        <rFont val="Arial"/>
        <family val="2"/>
      </rPr>
      <t xml:space="preserve">
Is there a robust annual review process to assure compliance and effectiveness of relevant standards, policies and procedures?</t>
    </r>
  </si>
  <si>
    <t>SS1</t>
  </si>
  <si>
    <t>SS2</t>
  </si>
  <si>
    <t>SS3</t>
  </si>
  <si>
    <t>SS4</t>
  </si>
  <si>
    <t>SS5</t>
  </si>
  <si>
    <t>SS6</t>
  </si>
  <si>
    <t>SS7</t>
  </si>
  <si>
    <t>SS8</t>
  </si>
  <si>
    <t>SS9</t>
  </si>
  <si>
    <t>SS10</t>
  </si>
  <si>
    <t>SH1</t>
  </si>
  <si>
    <t>SH2</t>
  </si>
  <si>
    <t>SH3</t>
  </si>
  <si>
    <t>SH4</t>
  </si>
  <si>
    <t>SH5</t>
  </si>
  <si>
    <t>SH6</t>
  </si>
  <si>
    <t>SH7</t>
  </si>
  <si>
    <t>SH8</t>
  </si>
  <si>
    <t>SH9</t>
  </si>
  <si>
    <t>SH11</t>
  </si>
  <si>
    <t>SH12</t>
  </si>
  <si>
    <t>SH13</t>
  </si>
  <si>
    <t>SH14</t>
  </si>
  <si>
    <t>SH15</t>
  </si>
  <si>
    <t>SH16</t>
  </si>
  <si>
    <t>SH17</t>
  </si>
  <si>
    <t>SH18</t>
  </si>
  <si>
    <t>SH19</t>
  </si>
  <si>
    <t>Revenue consequences of achieving compliance</t>
  </si>
  <si>
    <r>
      <rPr>
        <b/>
        <sz val="10"/>
        <rFont val="Arial"/>
        <family val="2"/>
      </rPr>
      <t>6: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t>
    </r>
  </si>
  <si>
    <t>This SAQ relates to the overall management of the E&amp;F function and how specific technical areas (covered by separate SAQs) are managed, reported, escalated and reviewed in a consistent way</t>
  </si>
  <si>
    <r>
      <rPr>
        <b/>
        <sz val="10"/>
        <rFont val="Arial"/>
        <family val="2"/>
      </rPr>
      <t>5. Legibility of Documents</t>
    </r>
    <r>
      <rPr>
        <sz val="10"/>
        <rFont val="Arial"/>
        <family val="2"/>
      </rPr>
      <t xml:space="preserve">
Are all relevant documents legible and readily identifiable?</t>
    </r>
  </si>
  <si>
    <r>
      <rPr>
        <b/>
        <sz val="10"/>
        <rFont val="Arial"/>
        <family val="2"/>
      </rPr>
      <t>7: Obsolescence</t>
    </r>
    <r>
      <rPr>
        <sz val="10"/>
        <rFont val="Arial"/>
        <family val="2"/>
      </rPr>
      <t xml:space="preserve">
Is there a process to prevent the unintended use of obsolete documents and apply suitable identification to them if they are retained for any purpose?</t>
    </r>
  </si>
  <si>
    <t>P1 replicates the CQC Provider handbooks KLOE W4 and assesses your processes for patient involvement, compliments and complaints</t>
  </si>
  <si>
    <r>
      <rPr>
        <b/>
        <sz val="10"/>
        <color theme="1"/>
        <rFont val="Arial"/>
        <family val="2"/>
      </rPr>
      <t xml:space="preserve">3. Staff Engagement </t>
    </r>
    <r>
      <rPr>
        <sz val="10"/>
        <color theme="1"/>
        <rFont val="Arial"/>
        <family val="2"/>
      </rPr>
      <t xml:space="preserve">
Do staff feel actively engaged so that their views are reflected in the planning and delivery of services and in shaping the culture?</t>
    </r>
  </si>
  <si>
    <t>SAQ is taken from CQC KLOE W1 and covers the estates and other related strategies as described in HBN 00-08 Part B section 2. Prompt 3 can be linked to SAQ PE1. Operational management is covered in SAQ S01</t>
  </si>
  <si>
    <r>
      <rPr>
        <b/>
        <sz val="10"/>
        <color theme="1"/>
        <rFont val="Arial"/>
        <family val="2"/>
      </rPr>
      <t>5. Enforcement
A</t>
    </r>
    <r>
      <rPr>
        <sz val="10"/>
        <color theme="1"/>
        <rFont val="Arial"/>
        <family val="2"/>
      </rPr>
      <t>n effective and efficient process to deal with any enforcement procedures served on the organisation?</t>
    </r>
  </si>
  <si>
    <r>
      <rPr>
        <b/>
        <sz val="10"/>
        <color theme="1"/>
        <rFont val="Arial"/>
        <family val="2"/>
      </rPr>
      <t xml:space="preserve">4. Quality Improvements </t>
    </r>
    <r>
      <rPr>
        <sz val="10"/>
        <color theme="1"/>
        <rFont val="Arial"/>
        <family val="2"/>
      </rPr>
      <t xml:space="preserve">
Are staff focused on continually improving the quality of estates and facilities services?</t>
    </r>
  </si>
  <si>
    <r>
      <rPr>
        <b/>
        <sz val="10"/>
        <color theme="1"/>
        <rFont val="Arial"/>
        <family val="2"/>
      </rPr>
      <t>6. Use of Information</t>
    </r>
    <r>
      <rPr>
        <sz val="10"/>
        <color theme="1"/>
        <rFont val="Arial"/>
        <family val="2"/>
      </rPr>
      <t xml:space="preserve">
Is information used proactively to improve estates and facilities services?</t>
    </r>
  </si>
  <si>
    <r>
      <rPr>
        <b/>
        <sz val="10"/>
        <rFont val="Arial"/>
        <family val="2"/>
      </rPr>
      <t>1: Business Planning</t>
    </r>
    <r>
      <rPr>
        <sz val="10"/>
        <rFont val="Arial"/>
        <family val="2"/>
      </rPr>
      <t xml:space="preserve">
An effective and efficient estate and facilities business planning process in place?</t>
    </r>
  </si>
  <si>
    <r>
      <rPr>
        <b/>
        <sz val="10"/>
        <rFont val="Arial"/>
        <family val="2"/>
      </rPr>
      <t>5: New Technology</t>
    </r>
    <r>
      <rPr>
        <sz val="10"/>
        <rFont val="Arial"/>
        <family val="2"/>
      </rPr>
      <t xml:space="preserve">
An effective and efficient process in place to maximise the benefits from new technologies? </t>
    </r>
  </si>
  <si>
    <r>
      <rPr>
        <b/>
        <sz val="10"/>
        <rFont val="Arial"/>
        <family val="2"/>
      </rPr>
      <t>6: PFI and LIFT contracts</t>
    </r>
    <r>
      <rPr>
        <sz val="10"/>
        <rFont val="Arial"/>
        <family val="2"/>
      </rPr>
      <t xml:space="preserve">
An effective and efficient process in place to achieve value for money from existing PFI and LIFT contracts?</t>
    </r>
  </si>
  <si>
    <r>
      <rPr>
        <b/>
        <sz val="10"/>
        <rFont val="Arial"/>
        <family val="2"/>
      </rPr>
      <t>2: Estate Optimisation</t>
    </r>
    <r>
      <rPr>
        <sz val="10"/>
        <rFont val="Arial"/>
        <family val="2"/>
      </rPr>
      <t xml:space="preserve">
An effective and efficient process in place to ensure estate optimisation and space utilisation?</t>
    </r>
  </si>
  <si>
    <r>
      <rPr>
        <b/>
        <sz val="10"/>
        <rFont val="Arial"/>
        <family val="2"/>
      </rPr>
      <t>1. CQC Guidance For Providers KLOE</t>
    </r>
    <r>
      <rPr>
        <sz val="10"/>
        <rFont val="Arial"/>
        <family val="2"/>
      </rPr>
      <t xml:space="preserve">
W2.5. Is there a holistic understanding of performance, which integrates the views of people with safety, quality, activity and financial information?
2. Health Building Note 00-08
3. Developing an Estate Strategy
4. Estates Return Information Collection
5. Patient Lead Assessments of the Care Environment (PLACE) 
6. In patient Survey 
7. NHS Premises Assurance Model Metrics Dashboard
8. ISO 55000/01/02 Asset Management 2004</t>
    </r>
  </si>
  <si>
    <r>
      <rPr>
        <b/>
        <sz val="10"/>
        <rFont val="Arial"/>
        <family val="2"/>
      </rPr>
      <t>4: Partnership working</t>
    </r>
    <r>
      <rPr>
        <sz val="10"/>
        <rFont val="Arial"/>
        <family val="2"/>
      </rPr>
      <t xml:space="preserve">
An effective and efficient process in place to investigate and implement improvements through partnership working?</t>
    </r>
  </si>
  <si>
    <r>
      <rPr>
        <b/>
        <sz val="10"/>
        <rFont val="Arial"/>
        <family val="2"/>
      </rPr>
      <t>1: Analysing Performance</t>
    </r>
    <r>
      <rPr>
        <sz val="10"/>
        <rFont val="Arial"/>
        <family val="2"/>
      </rPr>
      <t xml:space="preserve">
A process in place to analyse estates and facilities services and costs and if these continue to meet clinical and organisational needs?</t>
    </r>
  </si>
  <si>
    <r>
      <rPr>
        <b/>
        <sz val="10"/>
        <rFont val="Arial"/>
        <family val="2"/>
      </rPr>
      <t>2: Benchmarking</t>
    </r>
    <r>
      <rPr>
        <sz val="10"/>
        <rFont val="Arial"/>
        <family val="2"/>
      </rPr>
      <t xml:space="preserve">
A process in place to regularly benchmark estates and facilities costs?</t>
    </r>
  </si>
  <si>
    <r>
      <rPr>
        <b/>
        <sz val="10"/>
        <rFont val="Arial"/>
        <family val="2"/>
      </rPr>
      <t>2. Capital Procurement Efficiencies</t>
    </r>
    <r>
      <rPr>
        <sz val="10"/>
        <rFont val="Arial"/>
        <family val="2"/>
      </rPr>
      <t xml:space="preserve">
Capital procurement and refurbishment projects that actively seek efficiency such as through cost benchmarking, Building Information Modelling and repeatable designs?</t>
    </r>
  </si>
  <si>
    <r>
      <rPr>
        <b/>
        <sz val="10"/>
        <rFont val="Arial"/>
        <family val="2"/>
      </rPr>
      <t>3. Flexibility</t>
    </r>
    <r>
      <rPr>
        <sz val="10"/>
        <rFont val="Arial"/>
        <family val="2"/>
      </rPr>
      <t xml:space="preserve">
Capital procurement and refurbishment projects that actively seek flexible designs to accommodate changes in services?</t>
    </r>
  </si>
  <si>
    <r>
      <rPr>
        <b/>
        <sz val="10"/>
        <color theme="1"/>
        <rFont val="Arial"/>
        <family val="2"/>
      </rPr>
      <t>1. Vision and Values</t>
    </r>
    <r>
      <rPr>
        <sz val="10"/>
        <color theme="1"/>
        <rFont val="Arial"/>
        <family val="2"/>
      </rPr>
      <t xml:space="preserve">
A clear vision and a set of values, with quality and safety the top priority?</t>
    </r>
  </si>
  <si>
    <r>
      <rPr>
        <b/>
        <sz val="10"/>
        <color theme="1"/>
        <rFont val="Arial"/>
        <family val="2"/>
      </rPr>
      <t>2. Strategy</t>
    </r>
    <r>
      <rPr>
        <sz val="10"/>
        <color theme="1"/>
        <rFont val="Arial"/>
        <family val="2"/>
      </rPr>
      <t xml:space="preserve">
A robust, realistic strategy for achieving the priorities and delivering good quality estates and facilities services?</t>
    </r>
  </si>
  <si>
    <r>
      <rPr>
        <b/>
        <sz val="10"/>
        <color theme="1"/>
        <rFont val="Arial"/>
        <family val="2"/>
      </rPr>
      <t>3. Development</t>
    </r>
    <r>
      <rPr>
        <sz val="10"/>
        <color theme="1"/>
        <rFont val="Arial"/>
        <family val="2"/>
      </rPr>
      <t xml:space="preserve">
The vision, values and strategy has been developed with staff and other stakeholders?</t>
    </r>
  </si>
  <si>
    <r>
      <rPr>
        <b/>
        <sz val="10"/>
        <color theme="1"/>
        <rFont val="Arial"/>
        <family val="2"/>
      </rPr>
      <t>4. Vision and Values Understood</t>
    </r>
    <r>
      <rPr>
        <sz val="10"/>
        <color theme="1"/>
        <rFont val="Arial"/>
        <family val="2"/>
      </rPr>
      <t xml:space="preserve">
Staff know and understand what the vision and values are?</t>
    </r>
  </si>
  <si>
    <r>
      <rPr>
        <b/>
        <sz val="10"/>
        <color theme="1"/>
        <rFont val="Arial"/>
        <family val="2"/>
      </rPr>
      <t>5. Strategy Understood</t>
    </r>
    <r>
      <rPr>
        <sz val="10"/>
        <color theme="1"/>
        <rFont val="Arial"/>
        <family val="2"/>
      </rPr>
      <t xml:space="preserve">
Staff know and understand the strategy and their role in achieving it?</t>
    </r>
  </si>
  <si>
    <r>
      <rPr>
        <b/>
        <sz val="10"/>
        <rFont val="Arial"/>
        <family val="2"/>
      </rPr>
      <t>1. Capital Procurement</t>
    </r>
    <r>
      <rPr>
        <sz val="10"/>
        <rFont val="Arial"/>
        <family val="2"/>
      </rPr>
      <t xml:space="preserve">
Capital procurement and refurbishment projects progressed in line with local standing orders and financial instructions and relevant HM Treasury and DH guidance.</t>
    </r>
  </si>
  <si>
    <t>◄◄ Back to instructions</t>
  </si>
  <si>
    <t>NHS Premises Assurance Model: Safety Domain (Soft FM)</t>
  </si>
  <si>
    <t>SAQ is taken from CQC KLOE W2.</t>
  </si>
  <si>
    <t>SH10</t>
  </si>
  <si>
    <t>SUMMARY</t>
  </si>
  <si>
    <t>TOTAL</t>
  </si>
  <si>
    <t>NHS Premises Assurance Model: Safety Domain (Combined and Hard FM)</t>
  </si>
  <si>
    <r>
      <rPr>
        <sz val="10"/>
        <color theme="1"/>
        <rFont val="Arial"/>
        <family val="2"/>
      </rPr>
      <t xml:space="preserve">SAQs in green shaded cells can be rated N/A in which case prompt question scores are ignored. </t>
    </r>
    <r>
      <rPr>
        <b/>
        <sz val="10"/>
        <color theme="1"/>
        <rFont val="Arial"/>
        <family val="2"/>
      </rPr>
      <t>Refer to 'prompt guidance sheet' for further guidance</t>
    </r>
  </si>
  <si>
    <t xml:space="preserve">Evidence in operational systems should demonstrate the approach (procedures etc.) is understood, operationally applied, adequately recorded, reported on, audited and reviewed. </t>
  </si>
  <si>
    <t>NHS Premises Assurance Model: Governance Domain</t>
  </si>
  <si>
    <r>
      <rPr>
        <b/>
        <sz val="10"/>
        <rFont val="Arial"/>
        <family val="2"/>
      </rPr>
      <t>3: Review of documents</t>
    </r>
    <r>
      <rPr>
        <sz val="10"/>
        <rFont val="Arial"/>
        <family val="2"/>
      </rPr>
      <t xml:space="preserve">
Are documents reviewed and updated as necessary with changes identified?</t>
    </r>
  </si>
  <si>
    <t>SH1: With regard to the Estates and Facilities Operational Management can the organisation evidence the following?</t>
  </si>
  <si>
    <t>SH3. With regard to Estates and Facilities Document Management can the organisation evidence the following?</t>
  </si>
  <si>
    <t>SH4: With regard to Health &amp; Safety at Work can the organisation evidence the following?</t>
  </si>
  <si>
    <t>SH5: With regard to Asbestos can the organisation evidence the following?</t>
  </si>
  <si>
    <t>SH6: With regard to Medical Gas Systems can the organisation evidence the following?</t>
  </si>
  <si>
    <t>SH7: With regard to Natural Gas and specialist piped systems can the organisation evidence the following?</t>
  </si>
  <si>
    <t>SH9: With regard to Electrical Systems can the organisation evidence the following?:</t>
  </si>
  <si>
    <t>SH11: With regard to Ventilation, Air Conditioning and Refrigeration Systems can the organisation evidence the following?</t>
  </si>
  <si>
    <t>SH12: With regard to Lifts, Hoists and Conveyance Systems can the organisation evidence the following?</t>
  </si>
  <si>
    <t>SH13: With regard to Pressure Systems can the organisation evidence the following?</t>
  </si>
  <si>
    <t>SH14: With regard to Fire Safety can the organisation evidence the following?</t>
  </si>
  <si>
    <t>SH15: With regard to Medical Devices and Equipment can the organisation evidence the following?</t>
  </si>
  <si>
    <t>SH16: With regard to Resilience, Emergency and Business Continuity Planning can the organisation evidence the following?</t>
  </si>
  <si>
    <t>SS1: With regard to Catering Services can the organisation evidence the following?</t>
  </si>
  <si>
    <t>SS2: With regard to Decontamination Processes can the organisation evidence the following?</t>
  </si>
  <si>
    <t>SS3: With regard to Waste and Recycling Management can the organisation evidence the following?</t>
  </si>
  <si>
    <t>SS4: With regard to Cleanliness and Infection Control applying to Premises and Facilities can the organisation evidence the following ?</t>
  </si>
  <si>
    <t>SS6: With regard to Security Management can the organisation evidence the following?</t>
  </si>
  <si>
    <t>SS7: With regard to Transport Services and access arrangements can the organisation evidence the following?</t>
  </si>
  <si>
    <t>SS8: With regard to Pest Control can the organisation evidence the following?</t>
  </si>
  <si>
    <t>SS9: with regard Portering Services can the organisation evidence the following?</t>
  </si>
  <si>
    <t>SS10:with regard Telephony and Switchboard can the organisation evidence the following?</t>
  </si>
  <si>
    <r>
      <rPr>
        <b/>
        <sz val="10"/>
        <rFont val="Arial"/>
        <family val="2"/>
      </rPr>
      <t xml:space="preserve">6: Document Control
</t>
    </r>
    <r>
      <rPr>
        <sz val="10"/>
        <rFont val="Arial"/>
        <family val="2"/>
      </rPr>
      <t>Are all internal and external documents identified and their distribution controlled?</t>
    </r>
  </si>
  <si>
    <r>
      <rPr>
        <b/>
        <sz val="10"/>
        <rFont val="Arial"/>
        <family val="2"/>
      </rPr>
      <t>8: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</si>
  <si>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7: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</si>
  <si>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6: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</si>
  <si>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3: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</si>
  <si>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4: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</si>
  <si>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5: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</si>
  <si>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See SAQ SH6 for Medical gas systems. This SAQ covers other gas installations and piped systems with specialist requirements such as high purity, compressed air negative pressure systems.</t>
  </si>
  <si>
    <t>This SAQ covers all aspects of electrical safety such as high and low voltage, switchgear, BMS, fire detection, communication, security, Lightening protection, PAT testing etc.</t>
  </si>
  <si>
    <t>This SAQ covers mechanical systems not included elsewhere e.g. space heating. Equipment with a medical use is assessed under SH15 Medical devices and Equipment.</t>
  </si>
  <si>
    <t>Medical hoists and lifts are covered under SH15 Medical Devices and Equipment.</t>
  </si>
  <si>
    <t>Users can assess the specific requirements around Pressure Systems in this SAQ or within relevant SAQ with pressure systems e.g. medical gases. The approach used should be explained in the notes column.</t>
  </si>
  <si>
    <t>SH8: With regard to Water Safety Systems can the organisation evidence the following?</t>
  </si>
  <si>
    <t>This SAQ relates to:
1. Reporting safety related incidents and accidents,
2. Ensuring corrective action is taken where notified in E&amp;F safety alert system and similar.</t>
  </si>
  <si>
    <r>
      <t xml:space="preserve">The organisation provides assurance for Estates, Facilities and its support services that the design, layout, build, engineering, operation and maintenance of the estate meet appropriate levels of safety to provide premises that supports the delivery of improved clinical outcomes. The SAQs collectively provide assurance that the </t>
    </r>
    <r>
      <rPr>
        <b/>
        <i/>
        <sz val="11"/>
        <color theme="1"/>
        <rFont val="Arial"/>
        <family val="2"/>
      </rPr>
      <t xml:space="preserve">design, maintenance and use of facilties, premises and equipment keep people safe.  </t>
    </r>
  </si>
  <si>
    <t xml:space="preserve">1. Health &amp; Safety at Work Act 1974
2. Management of Health &amp; Safety at Work Regulations 1989 
3. CQC Provider Handbooks
C1.7. Do staff respect confidentiality at all times?
</t>
  </si>
  <si>
    <r>
      <rPr>
        <b/>
        <sz val="10"/>
        <color theme="1"/>
        <rFont val="Arial"/>
        <family val="2"/>
      </rPr>
      <t>1. Views and Experiences</t>
    </r>
    <r>
      <rPr>
        <sz val="10"/>
        <color theme="1"/>
        <rFont val="Arial"/>
        <family val="2"/>
      </rPr>
      <t xml:space="preserve">
Are people’s views and experiences gathered and acted on to shape and improve the services and culture?</t>
    </r>
  </si>
  <si>
    <r>
      <rPr>
        <b/>
        <sz val="10"/>
        <color theme="1"/>
        <rFont val="Arial"/>
        <family val="2"/>
      </rPr>
      <t xml:space="preserve">2. Engagement </t>
    </r>
    <r>
      <rPr>
        <sz val="10"/>
        <color theme="1"/>
        <rFont val="Arial"/>
        <family val="2"/>
      </rPr>
      <t xml:space="preserve">
Are people who use services, those close to them and their representatives actively engaged and involved in decision making?</t>
    </r>
  </si>
  <si>
    <r>
      <rPr>
        <b/>
        <sz val="10"/>
        <color theme="1"/>
        <rFont val="Arial"/>
        <family val="2"/>
      </rPr>
      <t xml:space="preserve">4. Prioritisation </t>
    </r>
    <r>
      <rPr>
        <sz val="10"/>
        <color theme="1"/>
        <rFont val="Arial"/>
        <family val="2"/>
      </rPr>
      <t xml:space="preserve">
Do leaders prioritise the participation and involvement of people who use services and staff?</t>
    </r>
  </si>
  <si>
    <t xml:space="preserve">P2: With regard to ensuring patients, staff and visitors perceive the condition, appearance, maintenance and privacy and dignity of the estate is satisfactory can your organisation evidence the following? </t>
  </si>
  <si>
    <t>F1: With regard to having a well-managed approach to performance management of the estate and facilities operations can the organisation evidence the following?</t>
  </si>
  <si>
    <t>F2: With regard to having a well-managed approach to improved efficiency in running estates and facilities services can the organisation evidence the following?</t>
  </si>
  <si>
    <t>F3: With regard to improved efficiencies in capital procurement, refurbishments and land management can the organisation evidence the following?</t>
  </si>
  <si>
    <t>F4: With regard to having well-managed and robust financial controls, procedures and reporting relating to estates and facilities services can the organisation evidence the following?</t>
  </si>
  <si>
    <t>F5: With regard to ensuring Estates and Facilities services are continuously improved and sustainability ensured can the organisation evidence the following?</t>
  </si>
  <si>
    <t>E1: With regard to having a clear vision and a credible strategy to deliver good quality Estates and Facilities services can the organisation evidence the following?</t>
  </si>
  <si>
    <t>E2: With regard to having a well-managed approach to town planning can the organisation evidence the following?</t>
  </si>
  <si>
    <t>E3: with regard to having a well-managed robust approach to management of land and property can the organisation evidence the following?</t>
  </si>
  <si>
    <t>G2: With regard to ensuring the Estates and Facilities leadership and culture reflects the vision and values, encourages openness and transparency and promoting good quality estates and facilities services can the organisation evidence the following?</t>
  </si>
  <si>
    <r>
      <rPr>
        <b/>
        <sz val="10"/>
        <color theme="1"/>
        <rFont val="Arial"/>
        <family val="2"/>
      </rPr>
      <t xml:space="preserve">2. Financial Pressure </t>
    </r>
    <r>
      <rPr>
        <sz val="10"/>
        <color theme="1"/>
        <rFont val="Arial"/>
        <family val="2"/>
      </rPr>
      <t xml:space="preserve">
Are there examples of where financial pressures have negatively affected estates and facilities services?</t>
    </r>
  </si>
  <si>
    <t>G1. With regard to ensuring the Estates and Facilities governance framework has clear responsibilities and that quality, performance and risks are understood and managed, can the organisation evidence the following?</t>
  </si>
  <si>
    <r>
      <rPr>
        <b/>
        <sz val="10"/>
        <color theme="1"/>
        <rFont val="Arial"/>
        <family val="2"/>
      </rPr>
      <t>6. Progress</t>
    </r>
    <r>
      <rPr>
        <sz val="10"/>
        <color theme="1"/>
        <rFont val="Arial"/>
        <family val="2"/>
      </rPr>
      <t xml:space="preserve">
Progress against delivering the strategy is monitored and reviewed?</t>
    </r>
  </si>
  <si>
    <t>The scope of this SAQ may gross over into Effectiveness Question E4 (SDMP)</t>
  </si>
  <si>
    <t>This SAQ covers the safety aspects of cleaning and infection control. SAQ PE3 looks at patient feedback relating to cleanliness.</t>
  </si>
  <si>
    <t>There maybe some cross over with this SAQ and SS4.</t>
  </si>
  <si>
    <t>This SAQ assesses Fire Safety in its entirety including detection and alarm systems, sprinkler/water mist systems, fire damper operation etc. There may be some overlap with other SAQs, e.g. SH9 and SH11  that can be cross referred to avoid duplication</t>
  </si>
  <si>
    <t>1. Health Building Note 00-08
2. Health Building Note 00-08: Land and Property Appraisal
3. RICS UK Commercial Real Estate Agency Standards.                             
4. RICS Guidance Notes- Real Estate disposal and acquisition.
5. Assets in Action
6. Strategic Health Asset Planning &amp; Evaluation (SHAPE) tool
7. RICS UK Commercial Real Estate Agency Standards.                             
8. RICS Guidance Notes- Real Estate management.  
9. Monitor: The asset register and disposal of assets: guidance for providers of commissioner requested services</t>
  </si>
  <si>
    <t>1. The Health and Safety at Work etc. Act 1974: The HSE with local authorities (and other enforcing authorities) is responsible for enforcing the Act and a number of other Acts and Statutory Instruments relevant to the working environment. 
2. HSE. Management of health and safety at work. Management of Health and Safety at Work Regulations 1999: Approved Code of Practice &amp; guidance. L21 2nd edition. 2000. 
3. IoD / HSC. Leading health and safety at work: leadership actions for directors and board members. IoD &amp; HSE publication, 2007
4. HSE. Consulting workers on health and safety. Safety Representatives and Safety Committees Regulations 1977 (as amended) and Health and Safety (Consultation with Employees) Regulations 1996 (as amended): Approved Codes of Practice and guidance. L186. 2008.  
5. HSE, A guide to the Reporting of Injuries, Diseases and Dangerous Occurrences Regulations 1995, HSE Books, 3rd Edition, 2008.
6. Health and Social Care Act 2008 (Regulated Activities) Regulations 2014: and CQC Guidance for providers on meeting the regulations
15(1) All premises and equipment used by the service provider must be—
15(1)(d) properly used,
15(1)(e) properly maintained, and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
Providers must have systems and processes that enable them to identify and assess risks to the health, safety and/or welfare of people who use the service.
Where risks are identified, providers must introduce measures to reduce or remove the risks within a timescale that reflects the level of risk and impact on people using the service.
Providers must have processes to minimise the likelihood of risks and to minimise the impact of risks on people who use services.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
7. CQC Provider Handbooks
W2.9. Are there robust arrangements for identifying, recording and managing risks, issues and mitigating actions?</t>
  </si>
  <si>
    <t>1. Gas Appliances (Safety) Regulations 1995
2. Gas Safety (Installations) &amp; Use) Regulations 1998
3. HTM 00: Policy and Principles of Healthcare Engineering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</si>
  <si>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 xml:space="preserve">1. Health Technical Memorandum: 02-01: Medical gas pipeline systems
2. HTM 00: Policy and Principles of Healthcare Engineering
3.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4. CQC Provider Handbooks
S3.10. Do arrangements for managing medicines, medical gases and contrast media keep people safe?
(This includes obtaining, prescribing, recording, handling, storage and security, dispensing, safe administration and disposal.)
</t>
  </si>
  <si>
    <t>1. Lifting Operations and Lifting Equipment Regulations 1998 (LOLER)
2. Provision and Use of Work Equipment Regulations 1998 (PUWER)
3. HTM 00: Policy and Principles of Healthcare Engineering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</si>
  <si>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1. Health Technical Memorandum 03-01: Specialist Ventilation for Healthcare Premises
2. HTM 00: Policy and Principles of Healthcare Engineering
3.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</si>
  <si>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 xml:space="preserve">1. Lifts Regulations 1997
2. HTM 00: Policy and Principles of Healthcare Engineering
3. HTM 08-02: Lifts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</si>
  <si>
    <t>1. Regulatory Reform (Fire Safety) Order 2005
2. Management of Health and Safety at Work and Fire Precautions (Workplace) (Amendment) Regulations 2003 
3. The Fire and Rescue Services Act 2004
4. Health and Safety (Training for Employment) Regulations 1990 
5. Health and Safety at Work Act 1974
6. Management of Health and Safety at Work Regulations 1999 
7. Reporting of Injuries, Diseases and Dangerous Occurrences Regulations 1995 
8. Safety Representatives and Safety Committees Regulations 1977 
9. Building Regulations 2010
10. The Housing Act 2004 
11. HTM 05-01: Managing Healthcare Fire Safety
12. HTM 05-02 Guidance in Support of Functional Provisions for Healthcare Premises
13. HTM 05-03 Operational Provisions
14. HM Government – fire safety risk assessment: ‘Means of Escape for Disabled People’
15. HM Government – fire safety risk assessment: ‘Healthcare premises’
16.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</si>
  <si>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 xml:space="preserve">1. National Framework for Reporting and Learning from Serious Incidents Requiring Investigation
2. Regulation 16 and 18 of the Care Quality Commission (Registration) Regulations 2009
3. Department of Health Never Events Policy Framework
4. RIDDOR
5. Health and Social Care Act 2008 (Regulated Activities) Regulations 2014 and CQC Guidance for providers on meeting the regulations
17(2)a Subject to statutory consent and applicable confidentiality requirements, providers must share relevant information, such as information about incidents or risks, with other relevant individuals or bodies. These bodies include safeguarding boards, coroners, and regulators. Where they identify that improvements are needed these must be made without delay.
</t>
  </si>
  <si>
    <t>1. Health and Safety at Work etc. Act 1974
2. Construction (Design and Management) Regulations
3. HSE INDG368
4. Management of Health and Safety at Work Regulations
5. Legislation relevant to the service provided, as detailed in relevant SAQs.
6. Building Regulations
7. Planning Legislation including listed building consents
8. Health and Social Care Act 2008 (Regulated Activities) Regulations 2014 and CQC Guidance for providers on meeting the regulations
15(1) All premises and equipment used by the service provider must be—
15(1)(c) suitable for the purpose for which they are being used,
•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
15(1) All premises and equipment used by the service provider must be—
15(1)(d) properly used,
15(1)(e) properly maintained, and
• Any change of use of premises and/or equipment should be informed by a risk assessment and providers must make appropriate alterations to premises and equipment where reasonably practical. Where this is not possible, providers should have appropriate contingency plans and arrangements to mitigate the risks to people using the service. Alterations must be in line with current legislation and guidance.
9. CQC Provider Handbooks
W2.3. How are working arrangements with partners and third party providers managed?</t>
  </si>
  <si>
    <t>1. Health and Safety at Work Act 1974
2.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3. CQC Provider Handbooks
W2.3. How are working arrangements with partners and third party providers managed?</t>
  </si>
  <si>
    <t xml:space="preserve">1. Food Hygiene (England) Regulations 2006.
2. Control of Substances Hazardous to Health 2002
3.Food Safety Act 1990.(Amended Regulations 2004)
4. HSG (96) 20 -Management of Food Hygiene &amp; Food Services in the National Health Service.
5. NHS Code of Practice for the manufacture, distribution and supply of food, ingredients and food related products.
6. Regulation EC 852/2004 on the hygiene of foodstuffs.
7. Food Service at Ward Level with Healthcare food and Beverage Service Standards – a guide to ward level services – 2007 
8. Compliance with Healthcare Commission Core Standard 14 (Food)
9. Health Act 2006 Code of Practice for Prevention and Control of Health Care Associated Infections (Department of Health 2006) revised January 2008
10. Food Safety(England) Regulations 2005
11. Food Safety (Temperature Control) Regulations 1995
12.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</si>
  <si>
    <t>1. Waste Electrical and Electronic Equipment Regulations 2006
2. Pollution Prevention and Control (England and Wales) Regulations 2000
3. Environment Act 1995
4. Environmental Protection Act 1990
5. Health Technical Memorandum 07-01; Safe Management of Healthcare Waste
6. Health and Social Care Act 2008 (Regulated Activities) Regulations 2014 and CQC Guidance for providers on meeting the regulations
15(1) All premises and equipment used by the service provider must be—
15(1)(a) clean,
• Domestic, clinical and hazardous waste and materials must be managed in line with current legislation and guidance.
7. CQC Provider Handbooks
S3.9. Do the arrangements for managing waste and clinical specimens keep people safe? (This includes classification, segregation, storage, labelling, handling and, where appropriate, treatment and disposal of waste.)</t>
  </si>
  <si>
    <t>1.Public Health Act 1961
2.Control of Pollution Act 1974
3. Health and Safety at Work Act 1974
4. The Poisons Act 1972
5. The Control of Substances Hazardous to Health Regulation 1988
6. Control of Pesticides Regulations 1986 
7.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deterioration.1.The Environmental Protection Act 1990</t>
  </si>
  <si>
    <t xml:space="preserve">1. Data Protection Act 1998
2. Freedom of Information Act 2000
3. Health and Social Care Act 2008 (Regulated Activities) Regulations 2014: and CQC Guidance for providers on meeting the regulations
16: Receiving and acting on complaints (FS)
17(2)(e)  seek and act on feedback from relevant persons and other persons on the services provided in the carrying on of the regulated activity, for the purposes of continually evaluating and improving such services;
17(2)(f)  evaluate and improve their practice in respect of the processing of the information referred to in sub-paragraphs (a) to (e).
4. CQC Provider Handbooks
R1.1. Is information about the needs of the local population used to inform how services are planned and delivered?
R1.2. How are commissioners, other providers and relevant stakeholders involved in planning services?
R1.3. Do the services provided reflect the needs of the population served and do they ensure flexibility, choice and continuity of care?
R1.4. Where people’s needs are not being met, is this identified and used to inform how services are planned and developed?
5. NHS England Transforming Participation in Health and Care – September 2013
6. The Kings Fund Research Paper; Patient Engagement and Involvement
7. The Kings Fund Research Paper; The Quality of Patient Engagement and Involvement in Primary Care 2010
</t>
  </si>
  <si>
    <t>SS5: With regard to Laundry and Linen Services can the organisation evidence the following?</t>
  </si>
  <si>
    <t>P1 covers the organisations processes whilst this SAQ identifies any specific feedback issues with access and car parking. Safety SAQ SS7 covers car park management and access arrangements</t>
  </si>
  <si>
    <r>
      <rPr>
        <b/>
        <sz val="10"/>
        <rFont val="Arial"/>
        <family val="2"/>
      </rPr>
      <t>3: Risk Assessment</t>
    </r>
    <r>
      <rPr>
        <sz val="10"/>
        <rFont val="Arial"/>
        <family val="2"/>
      </rPr>
      <t xml:space="preserve">
Has there been a risk assessment undertaken and any necessary risk mitigation strategies applied and regularly reviewed? (Note 1)</t>
    </r>
  </si>
  <si>
    <r>
      <rPr>
        <b/>
        <sz val="10"/>
        <rFont val="Arial"/>
        <family val="2"/>
      </rPr>
      <t>4: Maintenance</t>
    </r>
    <r>
      <rPr>
        <sz val="10"/>
        <rFont val="Arial"/>
        <family val="2"/>
      </rPr>
      <t xml:space="preserve">
Are assets, equipment and plant adequately maintained? (Note 1)</t>
    </r>
  </si>
  <si>
    <r>
      <rPr>
        <b/>
        <sz val="10"/>
        <rFont val="Arial"/>
        <family val="2"/>
      </rPr>
      <t>2: Roles and Responsibilities</t>
    </r>
    <r>
      <rPr>
        <sz val="10"/>
        <rFont val="Arial"/>
        <family val="2"/>
      </rPr>
      <t xml:space="preserve">
Does the Organisation have appropriately qualified, competent and formally appointed people with clear descriptions of their role and responsibility which are well understood? (Note 1)</t>
    </r>
  </si>
  <si>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 (Note 1)</t>
    </r>
  </si>
  <si>
    <r>
      <t xml:space="preserve">3: Risk Assessment
</t>
    </r>
    <r>
      <rPr>
        <sz val="10"/>
        <rFont val="Arial"/>
        <family val="2"/>
      </rPr>
      <t>Has there been a risk assessment undertaken and any necessary risk mitigation strategies applied and regularly reviewed? (Note 1)</t>
    </r>
  </si>
  <si>
    <r>
      <t xml:space="preserve">3: Risk Assessment
</t>
    </r>
    <r>
      <rPr>
        <sz val="10"/>
        <rFont val="Arial"/>
        <family val="2"/>
      </rPr>
      <t>Has there been a risk assessment undertaken and any necessary risk mitigation strategies applied and regularly reviewed?</t>
    </r>
    <r>
      <rPr>
        <b/>
        <sz val="10"/>
        <rFont val="Arial"/>
        <family val="2"/>
      </rPr>
      <t xml:space="preserve"> </t>
    </r>
    <r>
      <rPr>
        <sz val="10"/>
        <rFont val="Arial"/>
        <family val="2"/>
      </rPr>
      <t>(Note 1)</t>
    </r>
  </si>
  <si>
    <r>
      <t xml:space="preserve">5. Training and Development
</t>
    </r>
    <r>
      <rPr>
        <sz val="10"/>
        <rFont val="Arial"/>
        <family val="2"/>
      </rPr>
      <t>Does the Organisation have an up to date training and development plan in place covering all relevant roles and responsibilities of staff, that meets all safety, technical and quality requirements? (Note 1)</t>
    </r>
  </si>
  <si>
    <r>
      <rPr>
        <b/>
        <sz val="10"/>
        <rFont val="Arial"/>
        <family val="2"/>
      </rPr>
      <t>7: Review Process</t>
    </r>
    <r>
      <rPr>
        <sz val="10"/>
        <rFont val="Arial"/>
        <family val="2"/>
      </rPr>
      <t xml:space="preserve">
Is there a robust annual review process to assure compliance and effectiveness of relevant standards, policies and procedures? (Note 1)</t>
    </r>
  </si>
  <si>
    <t>Note 1: This prompt is considered critical to the delivery of safe Estates &amp; Facilities on an NHS site and therefore, if it is rated as “Inadequate” the whole of the Safety Domain will be rated as “Inadequate".</t>
  </si>
  <si>
    <t>This SAQ mainly refers to ensuring rented (or similar) premises and related services are safe and suitable. Outsourced services will generally be considered under the relevant SAQ and Contractor management SH16. See the NHS PAM guidance for details on the PAM assessment for multiple small sites.</t>
  </si>
  <si>
    <r>
      <t xml:space="preserve">The organisation provides assurance for Estates, Facilities and its support services that the design, layout, build, engineering, operation and maintenance of the estate meet appropriate levels of safety to provide premises that supports the delivery of improved clinical outcomes. The SAQs collectively provide assurance that the </t>
    </r>
    <r>
      <rPr>
        <b/>
        <i/>
        <sz val="11"/>
        <color theme="1"/>
        <rFont val="Arial"/>
        <family val="2"/>
      </rPr>
      <t xml:space="preserve">design, maintenance and use of facilities, premises and equipment keep people safe.  </t>
    </r>
  </si>
  <si>
    <t>This SAQ relates to overall H&amp;S management. Most of the Safety SAQs will contain aspects of compliance with H&amp;S legislation also e.g. risk assessments and COSHH assessments.</t>
  </si>
  <si>
    <t xml:space="preserve">1. Simple Pressure Vessels (Safety) Regulations 1991
2. Pressure Systems Safety Regulations 2000 (PSSR)
3. Pressure Equipment Regulations 1999
4. HSE Guidance Note PM5 1989 Automatically Controlled steam and hot water boilers
5. ACoP L122 Safety of Pressure Systems
6. HTM 00: Policy and Principles of Healthcare Engineering
7.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</si>
  <si>
    <t xml:space="preserve">This SAQ looks at the overall approach to resilience, emergency and business continuity planning.  </t>
  </si>
  <si>
    <t>HBN 00-08 Part A Section 2</t>
  </si>
  <si>
    <t>HBN 00-08 Part A Section 3</t>
  </si>
  <si>
    <t>HBN 00-08 Part A Section 4.0</t>
  </si>
  <si>
    <t>SAQs in green shaded cells can be rated N/A in which case prompt question scores are ignored.</t>
  </si>
  <si>
    <t xml:space="preserve">SAQs in green shaded cells can be rated N/A in which case prompt question scores are ignored. </t>
  </si>
  <si>
    <t>SAQ is taken from CQC KLOE W3.</t>
  </si>
  <si>
    <t>Decontamination is covered under SAQ SS1</t>
  </si>
  <si>
    <t>Comments</t>
  </si>
  <si>
    <t>2019-20</t>
  </si>
  <si>
    <r>
      <rPr>
        <b/>
        <sz val="10"/>
        <color theme="1"/>
        <rFont val="Arial"/>
        <family val="2"/>
      </rPr>
      <t>1. Health and Social Care Act 2008 (Regulated Activities) Regulations 2014: and CQC Guidance for providers on meeting the regulations</t>
    </r>
    <r>
      <rPr>
        <sz val="10"/>
        <color theme="1"/>
        <rFont val="Arial"/>
        <family val="2"/>
      </rPr>
      <t xml:space="preserve">
</t>
    </r>
    <r>
      <rPr>
        <b/>
        <sz val="10"/>
        <color theme="1"/>
        <rFont val="Arial"/>
        <family val="2"/>
      </rPr>
      <t>Regulation 20: Duty of candour (FS)</t>
    </r>
    <r>
      <rPr>
        <sz val="10"/>
        <color theme="1"/>
        <rFont val="Arial"/>
        <family val="2"/>
      </rPr>
      <t xml:space="preserve">
20(1) Registered persons must act in an open and transparent way with relevant persons in relation to care and treatment provided to service users in carrying on a regulated activity.
20(2) As soon as reasonably practicable after becoming aware that a notifiable safety incident has occurred a registered person must– (a) notify the relevant person that the incident has occurred in accordance with paragraph (3) and
20(3) The notification to be given under paragraph (2)(a) must–
(a) be given in person by one or more representatives of the registered person,
(b) provide an account, which to the best of the health service body's knowledge is true, of all the facts the registered person knows about the incident as at the date of the notification,
(c) advise the relevant person what further enquiries into the incident the registered person believes are appropriate,
(d) include an apology, and
(e) be recorded in a written record which is kept securely by the registered person.
20(4) The notification given under paragraph (2)(a) must be followed by a written notification given or sent to the relevant person containing—
(a) the information provided under paragraph (3)(b),
(b) details of any enquiries to be undertaken in accordance with paragraph (3)(c),
(c) the results of any further enquiries into the incident, and
(d) an apology.
20(5) But if the relevant person cannot be contacted in person or declines to speak to the representative of the registered person –
(a) paragraphs (2) to (4) are not to apply, and
(b) a written record is to be kept of attempts to contact or to speak to the relevant person.
20(6) The registered provider must keep a copy of all correspondence with the relevant person under paragraph (4).2. Code of 
2. </t>
    </r>
    <r>
      <rPr>
        <sz val="10"/>
        <color rgb="FFFF0000"/>
        <rFont val="Arial"/>
        <family val="2"/>
      </rPr>
      <t>NHS Long Term Plan</t>
    </r>
    <r>
      <rPr>
        <b/>
        <sz val="10"/>
        <color theme="1"/>
        <rFont val="Arial"/>
        <family val="2"/>
      </rPr>
      <t xml:space="preserve">
3. </t>
    </r>
    <r>
      <rPr>
        <sz val="10"/>
        <color theme="1"/>
        <rFont val="Arial"/>
        <family val="2"/>
      </rPr>
      <t>Conduct for NHS Managers
4. NHS Constitution and Handbook to the NHS Constitution
5. NHS complaints procedure in England SN / SP / 5401 24.01.14
6. ISO 10002 : 2004 customer satisfaction
7. NHS whistleblowing procedures in England SN06490 13.12.13
8. Public Interest Disclosure Act 1998</t>
    </r>
  </si>
  <si>
    <t>Other documents to add or reference?</t>
  </si>
  <si>
    <r>
      <t xml:space="preserve">1. Health Building Note 00-08: 
2. Health building Note 00-08: Land and Property Appraisal
</t>
    </r>
    <r>
      <rPr>
        <sz val="10"/>
        <color rgb="FFFF0000"/>
        <rFont val="Arial"/>
        <family val="2"/>
      </rPr>
      <t>3. HTM 05 Firecode</t>
    </r>
  </si>
  <si>
    <r>
      <rPr>
        <b/>
        <sz val="10"/>
        <color theme="1"/>
        <rFont val="Arial"/>
        <family val="2"/>
      </rPr>
      <t>1. CQC Guidance For P+F50roviders KLOE</t>
    </r>
    <r>
      <rPr>
        <sz val="10"/>
        <color theme="1"/>
        <rFont val="Arial"/>
        <family val="2"/>
      </rPr>
      <t xml:space="preserve">
S5.3. How is the impact on safety assessed and monitored when carrying out changes to the service or the staff?
W2.5. Is there a holistic understanding of performance, which integrates the views of people with safety, quality, activity and financial information?
2. Health Building Note 00-08
3. Developing an Estate Strategy
</t>
    </r>
    <r>
      <rPr>
        <sz val="10"/>
        <color rgb="FFFF0000"/>
        <rFont val="Arial"/>
        <family val="2"/>
      </rPr>
      <t xml:space="preserve">4. Estates Return Information Collection (ERIC)
5. NHS Model Hospital
</t>
    </r>
    <r>
      <rPr>
        <sz val="10"/>
        <color theme="1"/>
        <rFont val="Arial"/>
        <family val="2"/>
      </rPr>
      <t>6. Department of Health Built Environment Key Performance Indicators (KPIs)
7. ISO 55000/01/02 Asset Management 2004</t>
    </r>
  </si>
  <si>
    <t xml:space="preserve">1. Department of Health Mixed-Sex accommodation guidance
2. Patient Led Assessments of the Care Environment (PLACE). 
3. Health Ombudsman 'Care and Compassion' report
4. National In-patient survey
5. Commission for dignity in Care for older people 'delivering dignity' report
6. Patient Association 'Patients not numbers, People not statistics'
7. Joint Committee on Human Rights 'The Human Rights of Older People in healthcare'
8. CQC Provider Handbooks
C1.5. How do staff make sure that people’s privacy and dignity is always respected, including during physical or intimate care? </t>
  </si>
  <si>
    <t>1. Health and Social Care Information Centre: Patient Led Assessments of the Care Environment (PLACE)</t>
  </si>
  <si>
    <t xml:space="preserve">
1. Department of Health: NHS patient, visitor and staff car parking principles 29 October 2015
2. Car parking charges best practise for implementations, Department of Health (2006)
3. Health Technical Memorandum 07-03 (2006): Transport management and car parking, Department of Health</t>
  </si>
  <si>
    <r>
      <rPr>
        <b/>
        <sz val="10"/>
        <rFont val="Arial"/>
        <family val="2"/>
      </rPr>
      <t>4: Maintenance</t>
    </r>
    <r>
      <rPr>
        <sz val="10"/>
        <rFont val="Arial"/>
        <family val="2"/>
      </rPr>
      <t xml:space="preserve">
Are</t>
    </r>
    <r>
      <rPr>
        <sz val="10"/>
        <color rgb="FFFF0000"/>
        <rFont val="Arial"/>
        <family val="2"/>
      </rPr>
      <t xml:space="preserve"> relevant </t>
    </r>
    <r>
      <rPr>
        <sz val="10"/>
        <rFont val="Arial"/>
        <family val="2"/>
      </rPr>
      <t>assets, equipment and plant adequately maintained? (Note 1)</t>
    </r>
  </si>
  <si>
    <r>
      <rPr>
        <b/>
        <sz val="10"/>
        <color rgb="FFFF0000"/>
        <rFont val="Arial"/>
        <family val="2"/>
      </rPr>
      <t>1: Sustainable Development Management Plan (SDMP)</t>
    </r>
    <r>
      <rPr>
        <sz val="10"/>
        <color rgb="FFFF0000"/>
        <rFont val="Arial"/>
        <family val="2"/>
      </rPr>
      <t xml:space="preserve">
Is your SDMP complete, up-to-date and active?</t>
    </r>
  </si>
  <si>
    <r>
      <rPr>
        <b/>
        <sz val="10"/>
        <color theme="1"/>
        <rFont val="Arial"/>
        <family val="2"/>
      </rPr>
      <t>1. Health and Social Care Act 2008 (Regulated Activities) Regulations 2014: and CQC Guidance for providers on meeting the regulations</t>
    </r>
    <r>
      <rPr>
        <sz val="10"/>
        <color theme="1"/>
        <rFont val="Arial"/>
        <family val="2"/>
      </rPr>
      <t xml:space="preserve">
17(1) Systems or processes must be established and operated effectively to ensure compliance with the requirements in this Part.
17(2)(a) assess, monitor and improve the quality and safety of the services provided in the carrying on of the regulated activity (including the quality of the experience of service users in receiving those services);
17(2)(b)  assess, monitor and mitigate the risks relating to the health, safety and welfare of service users and others who may be at risk which arise from the carrying on of the regulated activity;
2. NHS Constitution and Handbook to the NHS Constitution
3. </t>
    </r>
    <r>
      <rPr>
        <sz val="10"/>
        <color rgb="FFFF0000"/>
        <rFont val="Arial"/>
        <family val="2"/>
      </rPr>
      <t>NHS Long Term Plan</t>
    </r>
    <r>
      <rPr>
        <sz val="10"/>
        <color theme="1"/>
        <rFont val="Arial"/>
        <family val="2"/>
      </rPr>
      <t xml:space="preserve">
4. Quality Governance in the NHS
5. National Quality Board A guide for provider boards
6. Monitor Code of Governance for Foundation Trusts
7. NHS TDA Delivering High Quality Care
8. NHS Good Corporate Citizen 
9. Monitor: Risk Assessment Framework for NHS Foundation Trusts
10. HSE five steps to risk assessment - INDG163 (rev 3) 06/11
11. Monitor: Developing strategy What every trust board member should know
</t>
    </r>
    <r>
      <rPr>
        <sz val="10"/>
        <color rgb="FFFF0000"/>
        <rFont val="Arial"/>
        <family val="2"/>
      </rPr>
      <t>12. Modern Slavery Act 2015
13. Public Services (Social Value) Act 2012</t>
    </r>
  </si>
  <si>
    <r>
      <rPr>
        <b/>
        <sz val="10"/>
        <color rgb="FFFF0000"/>
        <rFont val="Arial"/>
        <family val="2"/>
      </rPr>
      <t>3: Waste</t>
    </r>
    <r>
      <rPr>
        <sz val="10"/>
        <color rgb="FFFF0000"/>
        <rFont val="Arial"/>
        <family val="2"/>
      </rPr>
      <t xml:space="preserve">
Are effective systems in place to minimise waste production and effectively dispose of it?</t>
    </r>
  </si>
  <si>
    <r>
      <rPr>
        <b/>
        <sz val="10"/>
        <color rgb="FFFF0000"/>
        <rFont val="Arial"/>
        <family val="2"/>
      </rPr>
      <t>5: Water</t>
    </r>
    <r>
      <rPr>
        <sz val="10"/>
        <color rgb="FFFF0000"/>
        <rFont val="Arial"/>
        <family val="2"/>
      </rPr>
      <t xml:space="preserve">
Are water services efficiently and effectively delivered?</t>
    </r>
  </si>
  <si>
    <r>
      <rPr>
        <b/>
        <sz val="10"/>
        <color theme="1"/>
        <rFont val="Arial"/>
        <family val="2"/>
      </rPr>
      <t>1. Quality and Sustainability</t>
    </r>
    <r>
      <rPr>
        <sz val="10"/>
        <color theme="1"/>
        <rFont val="Arial"/>
        <family val="2"/>
      </rPr>
      <t xml:space="preserve">
When considering developments to estates and facilities services or efficiency changes (including derogations from standards and guidance), is the impact on quality and sustainability assessed, understood and monitored, </t>
    </r>
    <r>
      <rPr>
        <sz val="10"/>
        <color rgb="FFFF0000"/>
        <rFont val="Arial"/>
        <family val="2"/>
      </rPr>
      <t>before, during and after the development</t>
    </r>
    <r>
      <rPr>
        <sz val="10"/>
        <color theme="1"/>
        <rFont val="Arial"/>
        <family val="2"/>
      </rPr>
      <t>?</t>
    </r>
  </si>
  <si>
    <r>
      <rPr>
        <b/>
        <sz val="10"/>
        <rFont val="Arial"/>
        <family val="2"/>
      </rPr>
      <t xml:space="preserve">1: Policy </t>
    </r>
    <r>
      <rPr>
        <sz val="10"/>
        <rFont val="Arial"/>
        <family val="2"/>
      </rPr>
      <t xml:space="preserve">
</t>
    </r>
    <r>
      <rPr>
        <sz val="10"/>
        <color rgb="FFFF0000"/>
        <rFont val="Arial"/>
        <family val="2"/>
      </rPr>
      <t>Does the organisation have a current  and approved policy and if applicable, a set of underpinning set of procedures relating to contractor management.</t>
    </r>
  </si>
  <si>
    <r>
      <rPr>
        <b/>
        <sz val="10"/>
        <rFont val="Arial"/>
        <family val="2"/>
      </rPr>
      <t>2: Roles and Responsibilities</t>
    </r>
    <r>
      <rPr>
        <sz val="10"/>
        <rFont val="Arial"/>
        <family val="2"/>
      </rPr>
      <t xml:space="preserve">
</t>
    </r>
    <r>
      <rPr>
        <sz val="10"/>
        <color rgb="FFFF0000"/>
        <rFont val="Arial"/>
        <family val="2"/>
      </rPr>
      <t xml:space="preserve">Does the Organisation have appropriately qualified, competent and formally appointed people with clear descriptions of their role and responsibility which are well understood who are responsible for the management of contractors? </t>
    </r>
  </si>
  <si>
    <r>
      <rPr>
        <b/>
        <sz val="10"/>
        <rFont val="Arial"/>
        <family val="2"/>
      </rPr>
      <t>7: Review Process</t>
    </r>
    <r>
      <rPr>
        <sz val="10"/>
        <rFont val="Arial"/>
        <family val="2"/>
      </rPr>
      <t xml:space="preserve">
</t>
    </r>
    <r>
      <rPr>
        <sz val="10"/>
        <color rgb="FFFF0000"/>
        <rFont val="Arial"/>
        <family val="2"/>
      </rPr>
      <t>Is there a robust regular review process in place to manage the performance of contractors ensuring compliance to the agreed contract, relevant standards, policies and procedures?</t>
    </r>
  </si>
  <si>
    <r>
      <rPr>
        <b/>
        <sz val="10"/>
        <rFont val="Arial"/>
        <family val="2"/>
      </rPr>
      <t xml:space="preserve">5. </t>
    </r>
    <r>
      <rPr>
        <b/>
        <sz val="10"/>
        <color rgb="FFFF0000"/>
        <rFont val="Arial"/>
        <family val="2"/>
      </rPr>
      <t>Contractor Competence</t>
    </r>
    <r>
      <rPr>
        <sz val="10"/>
        <rFont val="Arial"/>
        <family val="2"/>
      </rPr>
      <t xml:space="preserve">
</t>
    </r>
    <r>
      <rPr>
        <sz val="10"/>
        <color rgb="FFFF0000"/>
        <rFont val="Arial"/>
        <family val="2"/>
      </rPr>
      <t xml:space="preserve">With regards to the competence of the contractors - has the organisation checked that contractors are using suitably competent persons to carry out the contracted services? </t>
    </r>
  </si>
  <si>
    <r>
      <rPr>
        <b/>
        <sz val="10"/>
        <rFont val="Arial"/>
        <family val="2"/>
      </rPr>
      <t>4: Maintenance</t>
    </r>
    <r>
      <rPr>
        <sz val="10"/>
        <rFont val="Arial"/>
        <family val="2"/>
      </rPr>
      <t xml:space="preserve">
</t>
    </r>
    <r>
      <rPr>
        <sz val="10"/>
        <color rgb="FFFF0000"/>
        <rFont val="Arial"/>
        <family val="2"/>
      </rPr>
      <t>Does the organisation hold the necessary proof to demonstrate consistent contractor maintenance activities - for its contracted services.</t>
    </r>
  </si>
  <si>
    <r>
      <rPr>
        <b/>
        <sz val="10"/>
        <rFont val="Arial"/>
        <family val="2"/>
      </rPr>
      <t>3: Risk Assessment</t>
    </r>
    <r>
      <rPr>
        <sz val="10"/>
        <rFont val="Arial"/>
        <family val="2"/>
      </rPr>
      <t xml:space="preserve">
</t>
    </r>
    <r>
      <rPr>
        <sz val="10"/>
        <color rgb="FFFF0000"/>
        <rFont val="Arial"/>
        <family val="2"/>
      </rPr>
      <t>Are contractors risk assessments and if applicable, method statements (RAMS) requested from the contractor(s) prior to works commencing and reviewed for their appropriateness?</t>
    </r>
  </si>
  <si>
    <r>
      <t xml:space="preserve">1. CQC Guidance For Providers KLOE
W2.5. Is there a holistic understanding of performance, which integrates the views of people with safety, quality, activity and financial information?
2. Health Building Note 00-08 </t>
    </r>
    <r>
      <rPr>
        <sz val="10"/>
        <color rgb="FFFF0000"/>
        <rFont val="Arial"/>
        <family val="2"/>
      </rPr>
      <t>Part B - commercial opportunities</t>
    </r>
    <r>
      <rPr>
        <sz val="10"/>
        <rFont val="Arial"/>
        <family val="2"/>
      </rPr>
      <t xml:space="preserve">
3. Developing an Estate Strategy
4. Estates Return Information Collection (ERIC)
5. NHS Premises Assurance Model Metrics
6. ISO 55000/01/02 Asset Management 2004
</t>
    </r>
  </si>
  <si>
    <r>
      <t xml:space="preserve">1. Health Building Note 00-08
2. NHS Standing Financial Instructions and Standing Orders
3. Audit Commission Report 2004 - Achieving first-class financial management in the NHS
</t>
    </r>
    <r>
      <rPr>
        <sz val="10"/>
        <color rgb="FFFF0000"/>
        <rFont val="Arial"/>
        <family val="2"/>
      </rPr>
      <t>4. Public Procurement Regulations 2015</t>
    </r>
    <r>
      <rPr>
        <sz val="10"/>
        <color theme="1"/>
        <rFont val="Arial"/>
        <family val="2"/>
      </rPr>
      <t xml:space="preserve">
</t>
    </r>
    <r>
      <rPr>
        <sz val="10"/>
        <color rgb="FFFF0000"/>
        <rFont val="Arial"/>
        <family val="2"/>
      </rPr>
      <t>5. Corruption and Bribery Act 2010
6. Leading the fight against NHS Fraud, organisational strategy 2017-2020</t>
    </r>
    <r>
      <rPr>
        <sz val="10"/>
        <color theme="1"/>
        <rFont val="Arial"/>
        <family val="2"/>
      </rPr>
      <t xml:space="preserve">
</t>
    </r>
    <r>
      <rPr>
        <sz val="10"/>
        <color rgb="FFFF0000"/>
        <rFont val="Arial"/>
        <family val="2"/>
      </rPr>
      <t>7. HFMA Finance training modules</t>
    </r>
  </si>
  <si>
    <r>
      <rPr>
        <b/>
        <sz val="10"/>
        <rFont val="Arial"/>
        <family val="2"/>
      </rPr>
      <t>3: Commercial Opportunities</t>
    </r>
    <r>
      <rPr>
        <sz val="10"/>
        <rFont val="Arial"/>
        <family val="2"/>
      </rPr>
      <t xml:space="preserve">
An effective and efficient process in place to </t>
    </r>
    <r>
      <rPr>
        <sz val="10"/>
        <color rgb="FFFF0000"/>
        <rFont val="Arial"/>
        <family val="2"/>
      </rPr>
      <t xml:space="preserve">identify and </t>
    </r>
    <r>
      <rPr>
        <sz val="10"/>
        <rFont val="Arial"/>
        <family val="2"/>
      </rPr>
      <t xml:space="preserve">maximise benefits from commercial opportunities from land and property that support the main business of the NHS ?  </t>
    </r>
  </si>
  <si>
    <r>
      <rPr>
        <b/>
        <sz val="10"/>
        <color rgb="FFFF0000"/>
        <rFont val="Arial"/>
        <family val="2"/>
      </rPr>
      <t>7: Other contracts</t>
    </r>
    <r>
      <rPr>
        <sz val="10"/>
        <color rgb="FFFF0000"/>
        <rFont val="Arial"/>
        <family val="2"/>
      </rPr>
      <t xml:space="preserve">
An effective and efficient process in place to achieve value for money from existing other contracts?</t>
    </r>
  </si>
  <si>
    <r>
      <rPr>
        <b/>
        <sz val="10"/>
        <rFont val="Arial"/>
        <family val="2"/>
      </rPr>
      <t>10: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</si>
  <si>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color rgb="FFFF0000"/>
        <rFont val="Arial"/>
        <family val="2"/>
      </rPr>
      <t>8. Property</t>
    </r>
    <r>
      <rPr>
        <sz val="10"/>
        <color rgb="FFFF0000"/>
        <rFont val="Arial"/>
        <family val="2"/>
      </rPr>
      <t xml:space="preserve">
An effective and efficient process in place to record and managing property interest and leases held</t>
    </r>
  </si>
  <si>
    <t>P6</t>
  </si>
  <si>
    <r>
      <rPr>
        <b/>
        <sz val="10"/>
        <color rgb="FFFF0000"/>
        <rFont val="Arial"/>
        <family val="2"/>
      </rPr>
      <t>3: Costed Action Plans</t>
    </r>
    <r>
      <rPr>
        <sz val="10"/>
        <color rgb="FFFF0000"/>
        <rFont val="Arial"/>
        <family val="2"/>
      </rPr>
      <t xml:space="preserve">
If any ratings in this SAQ are 'inadequate' or 'requires moderate or minor improvement' are there risk assessed costed action plans in place to achieve compliance? </t>
    </r>
    <r>
      <rPr>
        <b/>
        <sz val="10"/>
        <color rgb="FFFF0000"/>
        <rFont val="Arial"/>
        <family val="2"/>
      </rPr>
      <t>Costs can be entered below.</t>
    </r>
  </si>
  <si>
    <r>
      <t xml:space="preserve">
1. The Occupiers Liability Act 1957 (amended 1984) 
2. The Health and Safety at Work Act 1974 
3. The Management of health and safety at Work Regulations 1999 
4. Provision and Use of Work Equipment Regulations 1998 
5. Control of Substances Hazardous to Health (COSHH) Regulations 2002 
6. Personnel Protective Equipment at Work Regulations 1992 
7. Management of Health and Safety at Work Regulation 1999 approved code of practice 
8. Workplace, Health, Safety and Welfare Regulations 1992 approved code of practice and guidance 
9. Work Equipment Provision and use of Work Equipment Regulations 1998 
10. First Aid at Work, Health and Safety Regulations 1981 
11. Hand-Arm Vibration 
12. Corporate Manslaughter and Corporate Homicide Act 2007 
13. RIDDOR 2013 
14. Working at Height Regulations 2005 
15. British Standards 
</t>
    </r>
    <r>
      <rPr>
        <b/>
        <sz val="10"/>
        <color rgb="FFFF0000"/>
        <rFont val="Arial"/>
        <family val="2"/>
      </rPr>
      <t xml:space="preserve">Topsoil handling, stripping and storage </t>
    </r>
    <r>
      <rPr>
        <sz val="10"/>
        <color rgb="FFFF0000"/>
        <rFont val="Arial"/>
        <family val="2"/>
      </rPr>
      <t xml:space="preserve">
16. BS ISO 15799:2003 Soil quality - guidance on eco-toxicological characterization of soils and soil materials 
17. BS 3882:1994 Specification for topsoil 
18. BS 6031:1981 Code of practice for earthworks 
19. BS 7562-4:1992 Planning, design and installation of irrigation schemes guide to water resources 
20. BS 4428:1989 guide of practice for general landscape operations (excluding hard surfaces) AMD 6784 
21. BS 3882:1994 specification for topsoil and AMD 9938 
</t>
    </r>
    <r>
      <rPr>
        <b/>
        <sz val="10"/>
        <color rgb="FFFF0000"/>
        <rFont val="Arial"/>
        <family val="2"/>
      </rPr>
      <t xml:space="preserve">Quality of Trees and Shrubs 
</t>
    </r>
    <r>
      <rPr>
        <sz val="10"/>
        <color rgb="FFFF0000"/>
        <rFont val="Arial"/>
        <family val="2"/>
      </rPr>
      <t xml:space="preserve">22. BS 3936-1:1992 Nursery stock specification for trees and shrubs 
23. BS 3936-5:1985 nursery stock specification for poplars and willows 
24. BS 3936-10:1990 nursery stock specification for ground cover plants 
</t>
    </r>
    <r>
      <rPr>
        <b/>
        <sz val="10"/>
        <color rgb="FFFF0000"/>
        <rFont val="Arial"/>
        <family val="2"/>
      </rPr>
      <t xml:space="preserve">Maintenance of Gardens/ Landscapes </t>
    </r>
    <r>
      <rPr>
        <sz val="10"/>
        <color rgb="FFFF0000"/>
        <rFont val="Arial"/>
        <family val="2"/>
      </rPr>
      <t xml:space="preserve">
25.BS 7370-3:1991 grounds maintenance recommendations for maintenance •	of amenity and functional turf (other than sports turf) 
26. BS 3998:1989 recommendations for tree work and AMD 6549 
Horticulture 
27. BS EN 12579:2000 Soil improvers and growing media - sampling 
28. BS EN 13037:2000 Soil improvers and growing media - determination of pH 
Turf 
29. BS 3969:1998 Recommendations for turf for general purposes 
30. BS 4428:1989 Code of practice for general landscape operations14 (excluding hard surfaces). 
31. Horticultural Trades Association guidelines on plant handling and establishment 
</t>
    </r>
    <r>
      <rPr>
        <b/>
        <sz val="10"/>
        <color rgb="FFFF0000"/>
        <rFont val="Arial"/>
        <family val="2"/>
      </rPr>
      <t xml:space="preserve">Ladders </t>
    </r>
    <r>
      <rPr>
        <sz val="10"/>
        <color rgb="FFFF0000"/>
        <rFont val="Arial"/>
        <family val="2"/>
      </rPr>
      <t xml:space="preserve">
32. BS 1129 Specification for portable timber ladders, steps, trestles and lightweight stagings British Standards Institution •BS 2037 Specification for portable aluminium ladders, steps, trestles and lightweight stagings British Standards Institution 
33. BS EN 131 Ladders (Specification for terms, types, functional sizes; Specification for requirements, testing, marking; User instructions; Single or multiple hinge-joint ladders) British Standards Institute</t>
    </r>
  </si>
  <si>
    <r>
      <rPr>
        <b/>
        <sz val="10"/>
        <color rgb="FFFF0000"/>
        <rFont val="Arial"/>
        <family val="2"/>
      </rPr>
      <t>1. PLACE Assessment</t>
    </r>
    <r>
      <rPr>
        <sz val="10"/>
        <color rgb="FFFF0000"/>
        <rFont val="Arial"/>
        <family val="2"/>
      </rPr>
      <t xml:space="preserve">
The organisation has completed the PLACE External areas assessment relating to Grounds and Gardens for all relevant sites and published a local improvement plan.</t>
    </r>
  </si>
  <si>
    <r>
      <t>1. Control of Asbestos Regulations 201</t>
    </r>
    <r>
      <rPr>
        <sz val="10"/>
        <color rgb="FFFF0000"/>
        <rFont val="Arial"/>
        <family val="2"/>
      </rPr>
      <t>6</t>
    </r>
    <r>
      <rPr>
        <sz val="10"/>
        <rFont val="Arial"/>
        <family val="2"/>
      </rPr>
      <t xml:space="preserve">
2.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3. REACH (Registration, Evaluation, Authorisation and Restriction of Chemicals Regulations 2006).
4. HSE equipment and method series   (em1 etc.) 
5. HSE asbestos essentials task sheets (A1 etc.)</t>
    </r>
  </si>
  <si>
    <r>
      <t xml:space="preserve">SH17: </t>
    </r>
    <r>
      <rPr>
        <b/>
        <sz val="11"/>
        <color rgb="FFFF0000"/>
        <rFont val="Arial"/>
        <family val="2"/>
      </rPr>
      <t>With regard to the reporting of safety related issues and actioning of safety related alerts for estates and facilities issues can the organisation evidence the following?</t>
    </r>
  </si>
  <si>
    <r>
      <t>P1: With regards to ensuring engagement and involvement on estates an</t>
    </r>
    <r>
      <rPr>
        <b/>
        <sz val="11"/>
        <color rgb="FFFF0000"/>
        <rFont val="Arial"/>
        <family val="2"/>
      </rPr>
      <t>d</t>
    </r>
    <r>
      <rPr>
        <b/>
        <sz val="11"/>
        <rFont val="Arial"/>
        <family val="2"/>
      </rPr>
      <t xml:space="preserve"> facilities services from people who use the services, public and staff can you</t>
    </r>
    <r>
      <rPr>
        <b/>
        <sz val="11"/>
        <color rgb="FFFF0000"/>
        <rFont val="Arial"/>
        <family val="2"/>
      </rPr>
      <t>r</t>
    </r>
    <r>
      <rPr>
        <b/>
        <sz val="11"/>
        <rFont val="Arial"/>
        <family val="2"/>
      </rPr>
      <t xml:space="preserve"> organisation evidence the following?</t>
    </r>
  </si>
  <si>
    <r>
      <t>1. Health Building Note 00-08</t>
    </r>
    <r>
      <rPr>
        <sz val="10"/>
        <color rgb="FFFF0000"/>
        <rFont val="Arial"/>
        <family val="2"/>
      </rPr>
      <t>, Part B - disposal</t>
    </r>
    <r>
      <rPr>
        <sz val="10"/>
        <color theme="1"/>
        <rFont val="Arial"/>
        <family val="2"/>
      </rPr>
      <t xml:space="preserve">
2. NHS Model Hospital
3. Estates Return Information Collection (ERIC)
4. Building Cost information Service
5. Government Construction Strategy
6. Procure2</t>
    </r>
    <r>
      <rPr>
        <sz val="10"/>
        <color rgb="FFFF0000"/>
        <rFont val="Arial"/>
        <family val="2"/>
      </rPr>
      <t>2</t>
    </r>
    <r>
      <rPr>
        <sz val="10"/>
        <color theme="1"/>
        <rFont val="Arial"/>
        <family val="2"/>
      </rPr>
      <t xml:space="preserve"> guidance
</t>
    </r>
    <r>
      <rPr>
        <sz val="10"/>
        <color rgb="FFFF0000"/>
        <rFont val="Arial"/>
        <family val="2"/>
      </rPr>
      <t>7. Naylor Review:
8. Lord Carter Review:
9. NHS Long Term Plan:</t>
    </r>
  </si>
  <si>
    <t>SH10: With regard to Mechanical Systems and Equipment e.g. Lifting Equipment can the organisation evidence the following?</t>
  </si>
  <si>
    <r>
      <rPr>
        <b/>
        <sz val="10"/>
        <rFont val="Arial"/>
        <family val="2"/>
      </rPr>
      <t>4.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 (Note 1)</t>
    </r>
  </si>
  <si>
    <r>
      <rPr>
        <b/>
        <sz val="10"/>
        <rFont val="Arial"/>
        <family val="2"/>
      </rPr>
      <t>5: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t>
    </r>
  </si>
  <si>
    <r>
      <rPr>
        <b/>
        <sz val="10"/>
        <rFont val="Arial"/>
        <family val="2"/>
      </rPr>
      <t>6: Review Process</t>
    </r>
    <r>
      <rPr>
        <sz val="10"/>
        <rFont val="Arial"/>
        <family val="2"/>
      </rPr>
      <t xml:space="preserve">
Is there a robust annual review process to assure compliance and effectiveness of relevant standards, policies and procedures?</t>
    </r>
  </si>
  <si>
    <r>
      <rPr>
        <b/>
        <sz val="10"/>
        <rFont val="Arial"/>
        <family val="2"/>
      </rPr>
      <t>4.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t>
    </r>
  </si>
  <si>
    <t>5. Training and Development</t>
  </si>
  <si>
    <t xml:space="preserve">Estates and Facilities Operational Management </t>
  </si>
  <si>
    <t>NHS Premises Assurance Model (NHS PAM)</t>
  </si>
  <si>
    <t>Years</t>
  </si>
  <si>
    <t>2020-21</t>
  </si>
  <si>
    <t>Year:</t>
  </si>
  <si>
    <t>Trust:</t>
  </si>
  <si>
    <t>Site Name:</t>
  </si>
  <si>
    <t>Design, Layout and Use of Premises</t>
  </si>
  <si>
    <t>Estates and Facilities Document Management</t>
  </si>
  <si>
    <t>Health &amp; Safety at Work</t>
  </si>
  <si>
    <t>Asbestos</t>
  </si>
  <si>
    <t>Medical Gas Systems</t>
  </si>
  <si>
    <t>Natural Gas and specialist piped systems</t>
  </si>
  <si>
    <t>Water Safety Systems</t>
  </si>
  <si>
    <t>Electrical Systems</t>
  </si>
  <si>
    <t>Mechanical Systems and Equipment</t>
  </si>
  <si>
    <t>Ventilation, Air Conditioning and Refrigeration Systems</t>
  </si>
  <si>
    <t>Applicable?</t>
  </si>
  <si>
    <t>Lifts, Hoists and Conveyance Systems</t>
  </si>
  <si>
    <t>SAQ No.</t>
  </si>
  <si>
    <t>Self Assessment Question (SAQ) Subject</t>
  </si>
  <si>
    <t xml:space="preserve"> Pressure Systems</t>
  </si>
  <si>
    <t>Fire Safety</t>
  </si>
  <si>
    <t>Medical Devices and Equipment</t>
  </si>
  <si>
    <t>Resilience, Emergency and Business Continuity Planning</t>
  </si>
  <si>
    <t>Safety Alerts</t>
  </si>
  <si>
    <t>Contractor Management for Soft and Hard FM services</t>
  </si>
  <si>
    <t>Externally supplied estate</t>
  </si>
  <si>
    <t>Engagement and involvement</t>
  </si>
  <si>
    <t>Condition, appearance, maintenance and privacy and dignity perception</t>
  </si>
  <si>
    <t>Cleanliness</t>
  </si>
  <si>
    <t>Catering services</t>
  </si>
  <si>
    <t>Access and Car Parking</t>
  </si>
  <si>
    <t>Grounds and Gardens</t>
  </si>
  <si>
    <t>Professional advice</t>
  </si>
  <si>
    <t>Sustainability</t>
  </si>
  <si>
    <t>Decontamination process</t>
  </si>
  <si>
    <t xml:space="preserve">Waste and Recycling Management </t>
  </si>
  <si>
    <t>Cleanliness and Infection Control</t>
  </si>
  <si>
    <t>Laundry and Linen Services</t>
  </si>
  <si>
    <t>Notes</t>
  </si>
  <si>
    <r>
      <rPr>
        <b/>
        <sz val="10"/>
        <color theme="1"/>
        <rFont val="Arial"/>
        <family val="2"/>
      </rPr>
      <t>4: Acquisition of land and property</t>
    </r>
    <r>
      <rPr>
        <sz val="10"/>
        <color theme="1"/>
        <rFont val="Arial"/>
        <family val="2"/>
      </rPr>
      <t xml:space="preserve">
An effective and efficient process for the acquisition of </t>
    </r>
    <r>
      <rPr>
        <sz val="10"/>
        <color rgb="FFFF0000"/>
        <rFont val="Arial"/>
        <family val="2"/>
      </rPr>
      <t>freehold/leasehold</t>
    </r>
    <r>
      <rPr>
        <sz val="10"/>
        <color theme="1"/>
        <rFont val="Arial"/>
        <family val="2"/>
      </rPr>
      <t xml:space="preserve"> land and property? </t>
    </r>
  </si>
  <si>
    <r>
      <rPr>
        <b/>
        <sz val="10"/>
        <color theme="1"/>
        <rFont val="Arial"/>
        <family val="2"/>
      </rPr>
      <t>1: Disposal of land and property</t>
    </r>
    <r>
      <rPr>
        <sz val="10"/>
        <color theme="1"/>
        <rFont val="Arial"/>
        <family val="2"/>
      </rPr>
      <t xml:space="preserve">
An effective and efficient process for the disposal of </t>
    </r>
    <r>
      <rPr>
        <sz val="10"/>
        <color rgb="FFFF0000"/>
        <rFont val="Arial"/>
        <family val="2"/>
      </rPr>
      <t>freehold/leasehold land</t>
    </r>
    <r>
      <rPr>
        <sz val="10"/>
        <color theme="1"/>
        <rFont val="Arial"/>
        <family val="2"/>
      </rPr>
      <t xml:space="preserve"> and property? </t>
    </r>
  </si>
  <si>
    <r>
      <t xml:space="preserve">P3: With regard </t>
    </r>
    <r>
      <rPr>
        <b/>
        <sz val="11"/>
        <color theme="1"/>
        <rFont val="Arial"/>
        <family val="2"/>
      </rPr>
      <t>to ensuring</t>
    </r>
    <r>
      <rPr>
        <b/>
        <sz val="11"/>
        <rFont val="Arial"/>
        <family val="2"/>
      </rPr>
      <t xml:space="preserve"> that patients, staff and visitors perceive cleanliness of the estate and facilities to be satisfactory can your organisation evidence the following?</t>
    </r>
  </si>
  <si>
    <t>This SAQ relates only to those Telephony and Switchboard services that are run by the Estates and Facilities team e.g. Internet and related services are excluded.</t>
  </si>
  <si>
    <t>1. Health Technical Memorandum 07-03: Transport Management and Car Parking
2. NHS Security Management Service - Security of NHS Car Parks A Guidance Document
3. Building Research Establishment BRE - BREEAM  Travel Plan documentation.</t>
  </si>
  <si>
    <r>
      <t xml:space="preserve">SH2: With regard to the Design, Layout and Use of Premises </t>
    </r>
    <r>
      <rPr>
        <b/>
        <sz val="11"/>
        <color rgb="FFFF0000"/>
        <rFont val="Arial"/>
        <family val="2"/>
      </rPr>
      <t>[Functional suitability/Fitness for Purpose]</t>
    </r>
    <r>
      <rPr>
        <b/>
        <sz val="11"/>
        <rFont val="Arial"/>
        <family val="2"/>
      </rPr>
      <t xml:space="preserve"> can the organisation evidence the following in relation to functional suitability/?</t>
    </r>
  </si>
  <si>
    <t>Capital cost to achieve compliance (£)</t>
  </si>
  <si>
    <t>Revenue consequences of achieving compliance (£)</t>
  </si>
  <si>
    <r>
      <rPr>
        <b/>
        <sz val="10"/>
        <color theme="1"/>
        <rFont val="Arial"/>
        <family val="2"/>
      </rPr>
      <t>1. Policy &amp; Procedures</t>
    </r>
    <r>
      <rPr>
        <sz val="10"/>
        <color theme="1"/>
        <rFont val="Arial"/>
        <family val="2"/>
      </rPr>
      <t xml:space="preserve">
Does the Organisation have a current, approved Policy and an underpinning set of procedures that comply with relevant legislation and published guidance?</t>
    </r>
  </si>
  <si>
    <t>Domain</t>
  </si>
  <si>
    <t>Hard FM - Safety</t>
  </si>
  <si>
    <t>4: Availability of documents</t>
  </si>
  <si>
    <t>5. Legibility of Documents</t>
  </si>
  <si>
    <t>6: Document Control</t>
  </si>
  <si>
    <t>1. Document Management System in Place</t>
  </si>
  <si>
    <t>2. Approval of documents</t>
  </si>
  <si>
    <t>3. Review of documents</t>
  </si>
  <si>
    <t>7. Obsolescence</t>
  </si>
  <si>
    <t>8. Costed Action Plans</t>
  </si>
  <si>
    <t>1. Policy &amp; Procedures</t>
  </si>
  <si>
    <t>2. Roles and Responsibilities</t>
  </si>
  <si>
    <t>3. Risk Assessment</t>
  </si>
  <si>
    <t>4. Maintenance</t>
  </si>
  <si>
    <t>6. Resilience, Emergency &amp; Business Continuity Planning</t>
  </si>
  <si>
    <t>7. Review Process</t>
  </si>
  <si>
    <t>Soft FM - Safety</t>
  </si>
  <si>
    <t>Patient Experience</t>
  </si>
  <si>
    <t>Governance</t>
  </si>
  <si>
    <t>1. Supplier Business Continuity and Disaster Recovery Plan.</t>
  </si>
  <si>
    <t>5. Contractor Compliance</t>
  </si>
  <si>
    <t>SH18: With regard to ensuring estates and facilities services are safe and suitable when the organisation is not directly responsible for providing these services can the organisation evidence the following?</t>
  </si>
  <si>
    <t>SH19: With regard to Contractor Management for Soft and Hard FM services can the organisation evidence the following?</t>
  </si>
  <si>
    <r>
      <t xml:space="preserve">This SAQ covers using E&amp;F contractors for a full range of services from maintenance and servicing to major construction, </t>
    </r>
    <r>
      <rPr>
        <b/>
        <sz val="10"/>
        <color rgb="FFFF0000"/>
        <rFont val="Arial"/>
        <family val="2"/>
      </rPr>
      <t>both Hard and Soft FM</t>
    </r>
    <r>
      <rPr>
        <sz val="10"/>
        <color rgb="FFFF0000"/>
        <rFont val="Arial"/>
        <family val="2"/>
      </rPr>
      <t xml:space="preserve">. It is about ensuring: competent contractors are appointed, adequately informed, instructed and trained, managed and supervised, co-ordinated and co-operate.  </t>
    </r>
  </si>
  <si>
    <t>1. Engagement process and methodology
2. Friends and Family Test
3. Patient Advice and Liaison Service (PALS)</t>
  </si>
  <si>
    <t>1. Surveys and questionnaires
2. Focus Groups
3. Engagement feedback influencing services developments and improvements</t>
  </si>
  <si>
    <t>1. Governance and process for dealing with feedback</t>
  </si>
  <si>
    <t>1. Adherence to confidentiality policy
2. Feedback to stakeholders and patients</t>
  </si>
  <si>
    <t>1. Surveys and questionnaires
2. Focus Groups
3. Benchmarking, KPIs and peer comparison process
4. Patient, visitor and staff charter
5. Monthly reporting of breaches of mixed-sex accommodation guidance
6. Meetings and dialogue with CQC identifying improvements</t>
  </si>
  <si>
    <r>
      <rPr>
        <b/>
        <sz val="10"/>
        <color rgb="FFFF0000"/>
        <rFont val="Arial"/>
        <family val="2"/>
      </rPr>
      <t>1. Policy &amp; Procedures</t>
    </r>
    <r>
      <rPr>
        <sz val="10"/>
        <color rgb="FFFF0000"/>
        <rFont val="Arial"/>
        <family val="2"/>
      </rPr>
      <t xml:space="preserve">
Does the organisation have in place a policy for healthcare cleaning which is aligned to current National Standards for Healthcare Cleanliness which has been reviewed via an MDT process within the last 3 years?</t>
    </r>
  </si>
  <si>
    <r>
      <rPr>
        <b/>
        <sz val="10"/>
        <color rgb="FFFF0000"/>
        <rFont val="Arial"/>
        <family val="2"/>
      </rPr>
      <t xml:space="preserve">2. Regulation </t>
    </r>
    <r>
      <rPr>
        <sz val="10"/>
        <rFont val="Arial"/>
        <family val="2"/>
      </rPr>
      <t xml:space="preserve">
Does the organisation have a food and drink strategy as defined in the NHS Standard Contract</t>
    </r>
  </si>
  <si>
    <r>
      <rPr>
        <b/>
        <sz val="10"/>
        <color rgb="FFFF0000"/>
        <rFont val="Arial"/>
        <family val="2"/>
      </rPr>
      <t>3. Choice</t>
    </r>
    <r>
      <rPr>
        <sz val="10"/>
        <rFont val="Arial"/>
        <family val="2"/>
      </rPr>
      <t xml:space="preserve">
The organisation provides a choice of nutritious and appetising food and hydration, in sufficient quantities to meet patients needs</t>
    </r>
  </si>
  <si>
    <r>
      <rPr>
        <b/>
        <sz val="10"/>
        <color rgb="FFFF0000"/>
        <rFont val="Arial"/>
        <family val="2"/>
      </rPr>
      <t>4. Equality issues</t>
    </r>
    <r>
      <rPr>
        <sz val="10"/>
        <rFont val="Arial"/>
        <family val="2"/>
      </rPr>
      <t xml:space="preserve">
Food and hydration meets any reasonable requirements arising from Equality issues e.g. from a patients religious or cultural background</t>
    </r>
  </si>
  <si>
    <r>
      <rPr>
        <b/>
        <sz val="10"/>
        <color rgb="FFFF0000"/>
        <rFont val="Arial"/>
        <family val="2"/>
      </rPr>
      <t>5. Information</t>
    </r>
    <r>
      <rPr>
        <sz val="10"/>
        <rFont val="Arial"/>
        <family val="2"/>
      </rPr>
      <t xml:space="preserve">
Patients have accessible information about meals and the arrangements for mealtimes, access to snacks and drinks throughout the day and night and to have mealtimes that are reasonably spaced and at appropriate times.</t>
    </r>
  </si>
  <si>
    <r>
      <rPr>
        <b/>
        <sz val="10"/>
        <color rgb="FFFF0000"/>
        <rFont val="Arial"/>
        <family val="2"/>
      </rPr>
      <t>6. PLACE Assessment</t>
    </r>
    <r>
      <rPr>
        <sz val="10"/>
        <rFont val="Arial"/>
        <family val="2"/>
      </rPr>
      <t xml:space="preserve">
The organisation has completed the PLACE assessment relating to catering services for all relevant sites and published a local improvement plan.</t>
    </r>
  </si>
  <si>
    <r>
      <rPr>
        <b/>
        <sz val="10"/>
        <color rgb="FFFF0000"/>
        <rFont val="Arial"/>
        <family val="2"/>
      </rPr>
      <t>7. Other Assessments</t>
    </r>
    <r>
      <rPr>
        <sz val="10"/>
        <rFont val="Arial"/>
        <family val="2"/>
      </rPr>
      <t xml:space="preserve">
Is there a system/process in place, additional to PLACE assessments, to measure patients satisfaction with the service provided and is action taken on the results? </t>
    </r>
  </si>
  <si>
    <r>
      <rPr>
        <b/>
        <sz val="10"/>
        <color rgb="FFFF0000"/>
        <rFont val="Arial"/>
        <family val="2"/>
      </rPr>
      <t>8. Legal Standards</t>
    </r>
    <r>
      <rPr>
        <sz val="10"/>
        <rFont val="Arial"/>
        <family val="2"/>
      </rPr>
      <t xml:space="preserve">
Has the organisation complied with </t>
    </r>
    <r>
      <rPr>
        <sz val="10"/>
        <color rgb="FFFF0000"/>
        <rFont val="Arial"/>
        <family val="2"/>
      </rPr>
      <t>the estates related</t>
    </r>
    <r>
      <rPr>
        <sz val="10"/>
        <rFont val="Arial"/>
        <family val="2"/>
      </rPr>
      <t xml:space="preserve"> legally binding standards as detailed in the NHS Standard Contract</t>
    </r>
  </si>
  <si>
    <t>1. Patient, visitor and staff charter</t>
  </si>
  <si>
    <t>1. Engagement process and methodology
2. Surveys and questionnaires
3. Focus Groups
4. Engagement feedback influencing services developments and improvements</t>
  </si>
  <si>
    <t>P4: with regard to ensuring that access and car parking arrangements meet the reasonable needs of patients, staff and visitors can your organisation evidence the following?</t>
  </si>
  <si>
    <t xml:space="preserve">P6: How does your organisation/site ensure that NHS Catering Services provide adequate nutrition and hydration through the choice of food and drink for people to meet their diverse needs? </t>
  </si>
  <si>
    <t>1. Asset/Estate Terrier</t>
  </si>
  <si>
    <t>1. Ongoing review of costs on a consistent basis that measures progress against established baseline position</t>
  </si>
  <si>
    <t>1. Benchmarking including the use of metrics and KPIs from suitable sources
2. Surplus land identified in Annual Surplus Land Return, STP/ICS Estate Strategy, and EPIMS and shared through One Public Estate.</t>
  </si>
  <si>
    <t>1. Regular and accurate submission of CIPs
2. Monitoring of progress of delivery</t>
  </si>
  <si>
    <t>1. Market testing and cost benchmarking of contracts.</t>
  </si>
  <si>
    <t>1. Date and outcome of PFI/PPP reviews and next steps.</t>
  </si>
  <si>
    <t>1. New Technology and Innovation - examples of product design or system implementation 
2. IT strategy.</t>
  </si>
  <si>
    <t>1. Partnership Working, i.e. One Public Estate</t>
  </si>
  <si>
    <t>1. Market testing and cost benchmarking of contracts.
2. Land and property sale receipts.
3. Commercial Strategy or agreements such as letting of space for retail use.</t>
  </si>
  <si>
    <t>1. Space utilisation studies and monitoring of usage.
2. Response to NHS Long Term Plan of reduction to 30% non clinical space.</t>
  </si>
  <si>
    <t>1. Staff suggestion scheme.
2. Staff awards and recognition.</t>
  </si>
  <si>
    <t>1. Use of design evaluation tools.</t>
  </si>
  <si>
    <t>1. Ongoing review of costs on a consistent basis that measures progress against established baseline position
2. Benchmarking including the use of metrics and KPIs from suitable sources including:
- Estates Return Information Collection (ERIC)
- Contract/Service Level agreement KPIs
- Estate Strategy KPIs
- Energy and sustainability targets
- Cost Improvement Plan targets
- NHS Model Hospital</t>
  </si>
  <si>
    <t>1. Documentary evidence relevant to the prompt questions e.g. document articulating the vision such as mission statement</t>
  </si>
  <si>
    <t>1. Involvement in town planning issues</t>
  </si>
  <si>
    <t>3. Involvement in town planning issues</t>
  </si>
  <si>
    <t>1. The identification of all listed buildings, conservation areas, registered parks and gardens, burial grounds and war memorials, and policies to deal with the specific requirements of these land and buildings
2. Preventing third parties gaining inappropriate rights over land and property
3. Management of easement agreements
4. Management of tenancy and other contractual arrangements
5. Where non-NHS facilities are used for NHS patients, that policies to ensure NHS standards regarding the built environment are adopted and implemented</t>
  </si>
  <si>
    <t>1. Appropriate action when land and/or property is subject to compulsory purchase powers or potential or actual applications for registering as a town or village green</t>
  </si>
  <si>
    <t>1. Local sustainability and transformation partnership plans</t>
  </si>
  <si>
    <t>1.Estate Strategy
2 Standing Orders</t>
  </si>
  <si>
    <t>1. Evidence of walkarounds
2. Signed-of processes and procedures documentation, including risk register.
3. Signed-off roles and responsibilities documentation.</t>
  </si>
  <si>
    <t>1. Audit reports, peer and external reviews.</t>
  </si>
  <si>
    <t>1. Surveillance Programme
2. Audit Programme</t>
  </si>
  <si>
    <t>1. Job descriptions and training records for risk management.
2. Corporate, current risk register in place, with an identifiable owner.
3. Signed-off risk management strategy by the Board</t>
  </si>
  <si>
    <t>4. Evidence risks are passed into corporate risk register and actions taken, do not simply disappear without action</t>
  </si>
  <si>
    <r>
      <rPr>
        <b/>
        <sz val="10"/>
        <rFont val="Arial"/>
        <family val="2"/>
      </rPr>
      <t>10: Costed Action Plans</t>
    </r>
    <r>
      <rPr>
        <sz val="10"/>
        <rFont val="Arial"/>
        <family val="2"/>
      </rPr>
      <t xml:space="preserve">
If the organisation/site has any inadequate or requires (moderate or minor) improvement ratings in this SAQ, are there risk assessed costed action plans in place to achieve compliance?</t>
    </r>
  </si>
  <si>
    <r>
      <rPr>
        <b/>
        <sz val="10"/>
        <color theme="1"/>
        <rFont val="Arial"/>
        <family val="2"/>
      </rPr>
      <t>9. Alignment</t>
    </r>
    <r>
      <rPr>
        <sz val="10"/>
        <color theme="1"/>
        <rFont val="Arial"/>
        <family val="2"/>
      </rPr>
      <t xml:space="preserve">
There is alignment between the recorded risks and what people say is ‘on their worry list’?</t>
    </r>
  </si>
  <si>
    <r>
      <rPr>
        <b/>
        <sz val="10"/>
        <color theme="1"/>
        <rFont val="Arial"/>
        <family val="2"/>
      </rPr>
      <t>8. Mitigation</t>
    </r>
    <r>
      <rPr>
        <sz val="10"/>
        <color theme="1"/>
        <rFont val="Arial"/>
        <family val="2"/>
      </rPr>
      <t xml:space="preserve">
There are robust arrangements for identifying, recording and managing risks, issues and mitigating actions?</t>
    </r>
  </si>
  <si>
    <r>
      <rPr>
        <b/>
        <sz val="10"/>
        <color theme="1"/>
        <rFont val="Arial"/>
        <family val="2"/>
      </rPr>
      <t>1. Framework</t>
    </r>
    <r>
      <rPr>
        <sz val="10"/>
        <color theme="1"/>
        <rFont val="Arial"/>
        <family val="2"/>
      </rPr>
      <t xml:space="preserve">
There is an effective governance framework to support the delivery of the Estates and Facilities strategy and good quality services?</t>
    </r>
  </si>
  <si>
    <r>
      <rPr>
        <b/>
        <sz val="10"/>
        <color theme="1"/>
        <rFont val="Arial"/>
        <family val="2"/>
      </rPr>
      <t>2. Roles</t>
    </r>
    <r>
      <rPr>
        <sz val="10"/>
        <color theme="1"/>
        <rFont val="Arial"/>
        <family val="2"/>
      </rPr>
      <t xml:space="preserve">
Staff are clear about their roles and understand what they are accountable for?</t>
    </r>
  </si>
  <si>
    <r>
      <rPr>
        <b/>
        <sz val="10"/>
        <color theme="1"/>
        <rFont val="Arial"/>
        <family val="2"/>
      </rPr>
      <t>3. Partners</t>
    </r>
    <r>
      <rPr>
        <sz val="10"/>
        <color theme="1"/>
        <rFont val="Arial"/>
        <family val="2"/>
      </rPr>
      <t xml:space="preserve">
Working arrangements with partners and third party providers, </t>
    </r>
    <r>
      <rPr>
        <sz val="10"/>
        <color rgb="FFFF0000"/>
        <rFont val="Arial"/>
        <family val="2"/>
      </rPr>
      <t>e.g. PFI,</t>
    </r>
    <r>
      <rPr>
        <sz val="10"/>
        <color theme="1"/>
        <rFont val="Arial"/>
        <family val="2"/>
      </rPr>
      <t xml:space="preserve"> are effectively managed?</t>
    </r>
  </si>
  <si>
    <r>
      <rPr>
        <b/>
        <sz val="10"/>
        <color theme="1"/>
        <rFont val="Arial"/>
        <family val="2"/>
      </rPr>
      <t>4. Framework</t>
    </r>
    <r>
      <rPr>
        <sz val="10"/>
        <color theme="1"/>
        <rFont val="Arial"/>
        <family val="2"/>
      </rPr>
      <t xml:space="preserve">
The governance framework and management systems are regularly reviewed and improved?</t>
    </r>
  </si>
  <si>
    <r>
      <rPr>
        <b/>
        <sz val="10"/>
        <color theme="1"/>
        <rFont val="Arial"/>
        <family val="2"/>
      </rPr>
      <t>5: Assurance</t>
    </r>
    <r>
      <rPr>
        <sz val="10"/>
        <color theme="1"/>
        <rFont val="Arial"/>
        <family val="2"/>
      </rPr>
      <t xml:space="preserve">
There are comprehensive assurance system and service performance measures, which are reported and monitored, and action taken to improve performance</t>
    </r>
  </si>
  <si>
    <r>
      <rPr>
        <b/>
        <sz val="10"/>
        <color theme="1"/>
        <rFont val="Arial"/>
        <family val="2"/>
      </rPr>
      <t>6. Monitoring</t>
    </r>
    <r>
      <rPr>
        <sz val="10"/>
        <color theme="1"/>
        <rFont val="Arial"/>
        <family val="2"/>
      </rPr>
      <t xml:space="preserve">
There are effective arrangements in place to ensure that the information used to monitor, report (including regional and national data collections) and manage quality and performance is accurate, valid, reliable, timely and relevant (including PFI and non PFI costs).</t>
    </r>
  </si>
  <si>
    <r>
      <rPr>
        <b/>
        <sz val="10"/>
        <color theme="1"/>
        <rFont val="Arial"/>
        <family val="2"/>
      </rPr>
      <t>7. Audit</t>
    </r>
    <r>
      <rPr>
        <sz val="10"/>
        <color theme="1"/>
        <rFont val="Arial"/>
        <family val="2"/>
      </rPr>
      <t xml:space="preserve">
There is a systematic programme of internal audit, which is used to monitor quality and systems to identify where action should be taken?</t>
    </r>
  </si>
  <si>
    <t>1. Organograms and structure charts</t>
  </si>
  <si>
    <r>
      <rPr>
        <b/>
        <sz val="10"/>
        <color theme="1"/>
        <rFont val="Arial"/>
        <family val="2"/>
      </rPr>
      <t>1. Effectiveness</t>
    </r>
    <r>
      <rPr>
        <sz val="10"/>
        <color theme="1"/>
        <rFont val="Arial"/>
        <family val="2"/>
      </rPr>
      <t xml:space="preserve">
Leaders have the skills, knowledge, experience and integrity that they need </t>
    </r>
    <r>
      <rPr>
        <sz val="10"/>
        <color rgb="FFFF0000"/>
        <rFont val="Arial"/>
        <family val="2"/>
      </rPr>
      <t>and have the capacity, capability, and experience to lead effectively</t>
    </r>
    <r>
      <rPr>
        <sz val="10"/>
        <color theme="1"/>
        <rFont val="Arial"/>
        <family val="2"/>
      </rPr>
      <t xml:space="preserve"> – both when they are appointed and on an ongoing basis.</t>
    </r>
  </si>
  <si>
    <r>
      <rPr>
        <b/>
        <sz val="10"/>
        <color theme="1"/>
        <rFont val="Arial"/>
        <family val="2"/>
      </rPr>
      <t>3. External advisors</t>
    </r>
    <r>
      <rPr>
        <sz val="10"/>
        <color theme="1"/>
        <rFont val="Arial"/>
        <family val="2"/>
      </rPr>
      <t xml:space="preserve">
Where Estates and Facilities related professional advice is provided externally mechanisms are in place to ensure the appointment of suitably qualified staff with the appropriate skills and knowledge?</t>
    </r>
  </si>
  <si>
    <r>
      <rPr>
        <b/>
        <sz val="10"/>
        <color theme="1"/>
        <rFont val="Arial"/>
        <family val="2"/>
      </rPr>
      <t>2. In-house advisors</t>
    </r>
    <r>
      <rPr>
        <sz val="10"/>
        <color theme="1"/>
        <rFont val="Arial"/>
        <family val="2"/>
      </rPr>
      <t xml:space="preserve">
Where Estates and Facilities related professional advice is provided  in house mechanisms are in place to ensure the appointment of suitably qualified staff with the appropriate pre-employment checks?</t>
    </r>
  </si>
  <si>
    <r>
      <rPr>
        <b/>
        <sz val="10"/>
        <color theme="1"/>
        <rFont val="Arial"/>
        <family val="2"/>
      </rPr>
      <t>1. Professional advice</t>
    </r>
    <r>
      <rPr>
        <sz val="10"/>
        <color theme="1"/>
        <rFont val="Arial"/>
        <family val="2"/>
      </rPr>
      <t xml:space="preserve">
The organisation has adequately identified its requirements for Estates and Facilities related professional advice?</t>
    </r>
  </si>
  <si>
    <t>1. Documented list of advisors
2. Transparent process to appoint suitable advisors 
3. Suitable qualifications and experience of advisors</t>
  </si>
  <si>
    <t>1. Local and national staff surveys and feedback</t>
  </si>
  <si>
    <t>Security Management</t>
  </si>
  <si>
    <t>Transport Services</t>
  </si>
  <si>
    <t>Pest control</t>
  </si>
  <si>
    <t>Portering services</t>
  </si>
  <si>
    <t>Telephony and switchboard services</t>
  </si>
  <si>
    <t>1. Views and Experiences</t>
  </si>
  <si>
    <t xml:space="preserve">2. Engagement </t>
  </si>
  <si>
    <t xml:space="preserve">3. Staff Engagement </t>
  </si>
  <si>
    <t xml:space="preserve">4. Prioritisation </t>
  </si>
  <si>
    <t>5. Value</t>
  </si>
  <si>
    <t>6: Costed Action Plans</t>
  </si>
  <si>
    <t>1. PLACE Assessment</t>
  </si>
  <si>
    <t>2. Other Assessments</t>
  </si>
  <si>
    <t>3: Costed Action Plans</t>
  </si>
  <si>
    <t xml:space="preserve">2. Regulation </t>
  </si>
  <si>
    <t>3. Choice</t>
  </si>
  <si>
    <t>4. Equality issues</t>
  </si>
  <si>
    <t>5. Information</t>
  </si>
  <si>
    <t>7. Other Assessments</t>
  </si>
  <si>
    <t>8. Legal Standards</t>
  </si>
  <si>
    <t>9: Costed Action Plans</t>
  </si>
  <si>
    <r>
      <rPr>
        <b/>
        <sz val="10"/>
        <rFont val="Arial"/>
        <family val="2"/>
      </rPr>
      <t>9: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</si>
  <si>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2: Benchmarking</t>
  </si>
  <si>
    <t>1: Analysing Performance</t>
  </si>
  <si>
    <t>Improving efficiency - running</t>
  </si>
  <si>
    <t>Improving efficiency - capital</t>
  </si>
  <si>
    <t>Financial controls</t>
  </si>
  <si>
    <t>Continuous improvement</t>
  </si>
  <si>
    <t>10: Costed Action Plans</t>
  </si>
  <si>
    <t>9. Cost Improvement plans</t>
  </si>
  <si>
    <t>8. Property</t>
  </si>
  <si>
    <t>7: Other contracts</t>
  </si>
  <si>
    <t>6: PFI and LIFT contracts</t>
  </si>
  <si>
    <t>5: New Technology</t>
  </si>
  <si>
    <t>4: Partnership working</t>
  </si>
  <si>
    <t>3: Commercial Opportunities</t>
  </si>
  <si>
    <t>2: Estate Optimisation</t>
  </si>
  <si>
    <t>1: Business Planning</t>
  </si>
  <si>
    <r>
      <rPr>
        <b/>
        <sz val="10"/>
        <color theme="1"/>
        <rFont val="Arial"/>
        <family val="2"/>
      </rPr>
      <t>6. PLACE Assessment</t>
    </r>
    <r>
      <rPr>
        <sz val="10"/>
        <color theme="1"/>
        <rFont val="Arial"/>
        <family val="2"/>
      </rPr>
      <t xml:space="preserve">
</t>
    </r>
  </si>
  <si>
    <r>
      <rPr>
        <b/>
        <sz val="10"/>
        <rFont val="Arial"/>
        <family val="2"/>
      </rPr>
      <t>1. Capital Procurement</t>
    </r>
    <r>
      <rPr>
        <sz val="10"/>
        <rFont val="Arial"/>
        <family val="2"/>
      </rPr>
      <t>.</t>
    </r>
  </si>
  <si>
    <t>3. Flexibility</t>
  </si>
  <si>
    <t>5: Costed Action Plans</t>
  </si>
  <si>
    <t>2. Capital Procurement Efficiencies</t>
  </si>
  <si>
    <t>4. Identification and disposal of surplus land</t>
  </si>
  <si>
    <t>1: Policy &amp; Procedures</t>
  </si>
  <si>
    <t>2: Review Process</t>
  </si>
  <si>
    <t>1. Quality and Sustainability</t>
  </si>
  <si>
    <t xml:space="preserve">2. Financial Pressure </t>
  </si>
  <si>
    <t>3. Continuous Improvement</t>
  </si>
  <si>
    <t xml:space="preserve">4. Quality Improvements </t>
  </si>
  <si>
    <t>5. Recognition</t>
  </si>
  <si>
    <t>6. Use of Information</t>
  </si>
  <si>
    <t>7: Costed Action Plans</t>
  </si>
  <si>
    <t>1. Vision and Values</t>
  </si>
  <si>
    <t>2. Strategy</t>
  </si>
  <si>
    <t>3. Development</t>
  </si>
  <si>
    <t>4. Vision and Values Understood</t>
  </si>
  <si>
    <t>5. Strategy Understood</t>
  </si>
  <si>
    <t>6. Progress</t>
  </si>
  <si>
    <t>Vision and strategy</t>
  </si>
  <si>
    <t>Town planning</t>
  </si>
  <si>
    <t>2. Neighbourhood Planning</t>
  </si>
  <si>
    <t>3. Planning Control</t>
  </si>
  <si>
    <t>4. Special Interests</t>
  </si>
  <si>
    <t>5. Enforcement</t>
  </si>
  <si>
    <t>1. Local Planning</t>
  </si>
  <si>
    <t>Land and Property management</t>
  </si>
  <si>
    <t>1: Disposal of land and property</t>
  </si>
  <si>
    <t>2: Granting of Leases</t>
  </si>
  <si>
    <t>3: Acquisition of land and property</t>
  </si>
  <si>
    <t>4: Costed Action Plans</t>
  </si>
  <si>
    <t>1: Sustainable Development Management Plan (SDMP)</t>
  </si>
  <si>
    <t>2: Energy</t>
  </si>
  <si>
    <t>3: Waste</t>
  </si>
  <si>
    <t>5: Water</t>
  </si>
  <si>
    <t>4: Air Pollution</t>
  </si>
  <si>
    <t>6: Climate Change Adaptation</t>
  </si>
  <si>
    <r>
      <rPr>
        <b/>
        <sz val="10"/>
        <color theme="1"/>
        <rFont val="Arial"/>
        <family val="2"/>
      </rPr>
      <t>7: Procurement</t>
    </r>
    <r>
      <rPr>
        <sz val="10"/>
        <color theme="1"/>
        <rFont val="Arial"/>
        <family val="2"/>
      </rPr>
      <t xml:space="preserve">
</t>
    </r>
  </si>
  <si>
    <t>8: Costed Action Plans</t>
  </si>
  <si>
    <t>Leadership and culture</t>
  </si>
  <si>
    <t>Governance process</t>
  </si>
  <si>
    <r>
      <rPr>
        <b/>
        <sz val="10"/>
        <rFont val="Arial"/>
        <family val="2"/>
      </rPr>
      <t>13: Costed Action Plans</t>
    </r>
    <r>
      <rPr>
        <sz val="10"/>
        <rFont val="Arial"/>
        <family val="2"/>
      </rPr>
      <t xml:space="preserve">
</t>
    </r>
  </si>
  <si>
    <r>
      <rPr>
        <b/>
        <sz val="10"/>
        <color theme="1"/>
        <rFont val="Arial"/>
        <family val="2"/>
      </rPr>
      <t>12. Collaboration</t>
    </r>
    <r>
      <rPr>
        <sz val="10"/>
        <color theme="1"/>
        <rFont val="Arial"/>
        <family val="2"/>
      </rPr>
      <t xml:space="preserve">
</t>
    </r>
  </si>
  <si>
    <r>
      <rPr>
        <b/>
        <sz val="10"/>
        <color theme="1"/>
        <rFont val="Arial"/>
        <family val="2"/>
      </rPr>
      <t>11. Healthier workplace</t>
    </r>
    <r>
      <rPr>
        <sz val="10"/>
        <color theme="1"/>
        <rFont val="Arial"/>
        <family val="2"/>
      </rPr>
      <t xml:space="preserve">
</t>
    </r>
  </si>
  <si>
    <t>8. Culture</t>
  </si>
  <si>
    <t>1. Effectiveness</t>
  </si>
  <si>
    <t>3. Challenges</t>
  </si>
  <si>
    <t>4. Visibility</t>
  </si>
  <si>
    <t>5. Relationships</t>
  </si>
  <si>
    <t>6. Respect</t>
  </si>
  <si>
    <r>
      <rPr>
        <b/>
        <sz val="10"/>
        <color theme="1"/>
        <rFont val="Arial"/>
        <family val="2"/>
      </rPr>
      <t>7. Behaviours</t>
    </r>
    <r>
      <rPr>
        <sz val="10"/>
        <color theme="1"/>
        <rFont val="Arial"/>
        <family val="2"/>
      </rPr>
      <t>.</t>
    </r>
  </si>
  <si>
    <r>
      <rPr>
        <b/>
        <sz val="10"/>
        <rFont val="Arial"/>
        <family val="2"/>
      </rPr>
      <t>10: Costed Action Plans</t>
    </r>
    <r>
      <rPr>
        <sz val="10"/>
        <rFont val="Arial"/>
        <family val="2"/>
      </rPr>
      <t xml:space="preserve">
</t>
    </r>
  </si>
  <si>
    <r>
      <rPr>
        <b/>
        <sz val="10"/>
        <color theme="1"/>
        <rFont val="Arial"/>
        <family val="2"/>
      </rPr>
      <t>9. Alignment</t>
    </r>
    <r>
      <rPr>
        <sz val="10"/>
        <color theme="1"/>
        <rFont val="Arial"/>
        <family val="2"/>
      </rPr>
      <t xml:space="preserve">
</t>
    </r>
  </si>
  <si>
    <t>8. Mitigation</t>
  </si>
  <si>
    <t>7. Audit</t>
  </si>
  <si>
    <t>6. Monitoring</t>
  </si>
  <si>
    <t>5: Assurance</t>
  </si>
  <si>
    <t>4. Framework</t>
  </si>
  <si>
    <t>3. Partners</t>
  </si>
  <si>
    <t>2. Roles</t>
  </si>
  <si>
    <t>1. Framework</t>
  </si>
  <si>
    <r>
      <rPr>
        <b/>
        <sz val="10"/>
        <color theme="1"/>
        <rFont val="Arial"/>
        <family val="2"/>
      </rPr>
      <t>10. Safety &amp; Wellbeing</t>
    </r>
    <r>
      <rPr>
        <sz val="10"/>
        <color theme="1"/>
        <rFont val="Arial"/>
        <family val="2"/>
      </rPr>
      <t xml:space="preserve">
</t>
    </r>
  </si>
  <si>
    <r>
      <rPr>
        <b/>
        <sz val="10"/>
        <color theme="1"/>
        <rFont val="Arial"/>
        <family val="2"/>
      </rPr>
      <t>9. Honesty</t>
    </r>
    <r>
      <rPr>
        <sz val="10"/>
        <color theme="1"/>
        <rFont val="Arial"/>
        <family val="2"/>
      </rPr>
      <t>.</t>
    </r>
  </si>
  <si>
    <t>1. Professional advice</t>
  </si>
  <si>
    <t>2. In-house advisors</t>
  </si>
  <si>
    <t>3. External advisors</t>
  </si>
  <si>
    <t>Total No.</t>
  </si>
  <si>
    <t>SAQs</t>
  </si>
  <si>
    <t>SubSAQs</t>
  </si>
  <si>
    <t>Sub-SAQs  -Not applicable</t>
  </si>
  <si>
    <t>SAQs  -Not applicable</t>
  </si>
  <si>
    <t>Total</t>
  </si>
  <si>
    <t>1. Trust management structure/organogram for this area;
2. Job descriptions including roles and responsibilities;
3. Key relevant Objectives for the period:</t>
  </si>
  <si>
    <t>1. Risks reviewed and included in local risk register;
2. Mitigation strategies for areas of risk identified;
3. Review and inclusion of risks into Trust risk registers;</t>
  </si>
  <si>
    <t>1. Annual reviews of standards, policies and procedures documented;
2. Outputs of reviews and their inclusion in Action Plans;</t>
  </si>
  <si>
    <t>1. Action plans to identify Capital and Revenue investment should address areas of non compliance identified in the NHS PAM and other assessments;
2. Evidence of escalation to Trust Board and relevant committees;
3. Inclusion of investment to deliver Actions in future budgets as appropriate;
4. Assessment of effect of prior identified investment;</t>
  </si>
  <si>
    <t>1. Policy and procedures relevant to E&amp;F services relevant to the trust/site;
2.  Regular assessment of policies and procedures;</t>
  </si>
  <si>
    <t xml:space="preserve">1. Policy and procedures relevant to E&amp;F services relevant to the trust/site;
2.  Regular assessment of policies and procedures; 
</t>
  </si>
  <si>
    <t xml:space="preserve">1. Policy and procedures relevant to E&amp;F services relevant to the trust/site;
2.  Regular assessment of policies and procedures;
</t>
  </si>
  <si>
    <t xml:space="preserve">1. Policy and procedures relevant to E&amp;F services relevant to the trust/site;
2.  Regular assessment of policies and procedures;  </t>
  </si>
  <si>
    <t xml:space="preserve">1. Policy and procedures relevant to E&amp;F services relevant to the trust/site;
2.  Regular assessment of policies and procedures;
3. Preventative/corrective strategies; demonstration of documented process and procedure whereby non-compliance is identified and remediation strategies are developed and delivered.                                          </t>
  </si>
  <si>
    <t>1. Policy and procedures relevant to E&amp;F services relevant to the trust/site;
2.  Regular assessment of policies and procedures; 
3. Quality manual and supporting processes.</t>
  </si>
  <si>
    <t xml:space="preserve">1. Policy and procedures relevant to E&amp;F services relevant to the trust/site;
2.  Regular assessment of policies and procedures;. 
3. Preventative/corrective strategies; demonstration of documented process and procedure whereby non-compliance is identified and remediation strategies are developed and delivered.                                          </t>
  </si>
  <si>
    <t>1. Policy and procedures relevant to E&amp;F services relevant to the trust/site;
2.  Regular assessment of policies and procedures;
3. Patient transfer policy.
4. Infection control procedures and training.</t>
  </si>
  <si>
    <t xml:space="preserve">1. Policy and procedures relevant to E&amp;F services relevant to the trust/site;
2.  Regular assessment of policies and procedures;
3. Internal structure to consider and action feedback
4. Adherence to confidentiality policy
5. Feedback to stakeholders and patients 
6. Complaints Procedure
7. Benchmarking, KPIs and peer comparison process
8. Meetings and dialogue with CQC identifying improvements
9. Public/patient information e.g. handbooks, pre visit information
</t>
  </si>
  <si>
    <t>1. Policy and procedures relevant to E&amp;F services relevant to the trust/site;
2.  Regular assessment of policies and procedures;
3. Business plans.</t>
  </si>
  <si>
    <t xml:space="preserve">1. Policy and procedures relevant to E&amp;F services relevant to the trust/site;
2.  Regular assessment of policies and procedures;
3. Job specification and competencies </t>
  </si>
  <si>
    <t>1. Policy and procedures relevant to E&amp;F services relevant to the trust/site;
2.  Regular assessment of policies and procedures;
3. Asset Register;
4. Estates Terrier;
5. Risk Assessments;
6. Test Certificates and records;
7. Insurance test certificates;
8. Building Information Modelling (BIM);</t>
  </si>
  <si>
    <t xml:space="preserve">1. Test Certificates and records;
2. Insurance test certificates;
</t>
  </si>
  <si>
    <t>1. Review of document availability both in terms of policies/procedures as well as spot checks on availability;</t>
  </si>
  <si>
    <t>1. Trust management structure/organogram for this area;
2. Job descriptions including roles and responsibilities;
3. Key relevant Objectives for the period:1. Adequate welfare facilities 
4. COSHH assessments
5. Health and Safety audits / inspections (completed internal and examples of any external agency reports and associated action plans)
6. Plant and equipment are safe including maintenance, service and test reports
7. Safe arrangements for the use, handling, storage and transport of articles, materials and substances,
8. Safe access and egress.</t>
  </si>
  <si>
    <t xml:space="preserve">1. Policy and procedures relevant to E&amp;F services relevant to the trust/site;
2.  Regular assessment of policies and procedures;
3. Procedures to Ensure Staff and Contractors have Appropriate Competencies and Professional Indemnities and Liabilities;
4. Water Safety Plans in place, including legionella  written scheme
5. Action Plans, including their implementation
6. Control Measures and testing micro- organisms including Legionella and Pseudomonas
7. Organisations with boreholes must comply with the Private Water Supplies Regulations 2009
</t>
  </si>
  <si>
    <t>1. Reviews of policy stating where schedules are available compared with actual checking of availability.</t>
  </si>
  <si>
    <t>1. Review of relevant Policies and Procedures.</t>
  </si>
  <si>
    <t>1. Diversity considerations as set out in Policies and Procedures.</t>
  </si>
  <si>
    <t>1. PLACE training records</t>
  </si>
  <si>
    <t>1. Review of policies and procedures to ensures compliance.</t>
  </si>
  <si>
    <t xml:space="preserve">1. Regular assessments of quality outputs e.g. PLACE scores;
2. Inclusion of quality assessments in Costed Action Plans. </t>
  </si>
  <si>
    <t>1. Regular discussions/meetings/exchanges with interested parties;
2. Integration of these discussions into Strategies and Visions/Values;</t>
  </si>
  <si>
    <r>
      <t xml:space="preserve">1. Developing an Estate Strategy </t>
    </r>
    <r>
      <rPr>
        <sz val="10"/>
        <color rgb="FFFF0000"/>
        <rFont val="Arial"/>
        <family val="2"/>
      </rPr>
      <t>document</t>
    </r>
    <r>
      <rPr>
        <sz val="10"/>
        <color theme="1"/>
        <rFont val="Arial"/>
        <family val="2"/>
      </rPr>
      <t xml:space="preserve">
2. Health Building Note 00-08
3. Health building Note 00-08: Land and Property Appraisal
4. Strategic Health Asset Planning &amp; Evaluation (SHAPE) tool
5. RICS UK Commercial Real Estate Agency Standards.                             
6. RICS Guidance Notes- Real Estate disposal and acquisition.
7. Assets in Action
8. Monitor: The asset register and disposal of assets: guidance for providers of commissioner requested services
9. Monitor: Strategy development: a toolkit for NHS providers
10. Monitor: Developing strategy What every trust board member should know   </t>
    </r>
  </si>
  <si>
    <t>2. Staff, Patient and stakeholder engagement and feedback
2. Analysis of relevant complaints;</t>
  </si>
  <si>
    <t>1. Trust management structure/organogram for this area;
2. Job descriptions including roles and responsibilities;
3. Key relevant Objectives for the period;</t>
  </si>
  <si>
    <t>1. Trust management structure/organogram for this area;
2. Job descriptions including roles and responsibilities;
3. Key relevant Objectives for the period;
4. Board nominated executive with the responsibility for overseeing security management
5. Nominated Qualified and Accredited Security Management Specialist to oversee  and undertake the delivery of the full range of security management work - external/internal.
6. Evidence of internal ( including capital development) and external liaison and involvement in local and national groups and with agency partners also to be included in job descriptions.</t>
  </si>
  <si>
    <t>1. Trust management structure/organogram for this area;
2. Job descriptions including roles and responsibilities;
3. Key relevant Objectives for the period:
4. Water Safety Group with relevant advice and attendees</t>
  </si>
  <si>
    <t>1. Trust management structure/organogram for this area;
2. Job descriptions including roles and responsibilities;
3. Key relevant Objectives for the period:
4. Embedding bulletins into practice</t>
  </si>
  <si>
    <t>1. Agreed allocation of risk is monitored;
2. Risks reviewed and included in local risk register;
3. Mitigation strategies for areas of risk identified;
4. Review and inclusion of risks into Trust risk registers;</t>
  </si>
  <si>
    <t xml:space="preserve">1. Risks reviewed and included in local risk register;
2. Mitigation strategies for areas of risk identified;
3. Review and inclusion of risks into Trust risk registers;
4.. A fire safety risk assessment has been undertaken and that a practice fire evacuation of the building has been undertaken </t>
  </si>
  <si>
    <t>1. Risks reviewed and included in local risk register;
2. Mitigation strategies for areas of risk identified;
3. Review and inclusion of risks into Trust risk registers;
4. Fire Risk Assessments
5. Fire Safety Plans and Reviews 
6. Compartmentalization drawings.</t>
  </si>
  <si>
    <t>1. Risks reviewed and included in local risk register;
2. Mitigation strategies for areas of risk identified;
3. Review and inclusion of risks into Trust risk registers;
4. Copies of test certificates/EC Declarations of Conformity
5. Records of inspections/thorough examinations
6. Copies of insurance certificates/formal documentation from notified bodies
7. Written schemes of examination</t>
  </si>
  <si>
    <t>1. Risks reviewed and included in local risk register;
2. Mitigation strategies for areas of risk identified;
3. Review and inclusion of risks into Trust risk registers;
4. HTM 03-01 part B recommends: 
a. All ventilation plant should meet a minimum requirement in terms of the control of Legionella and safe access for inspection and maintenance.
b. All ventilation plant should be inspected annually.
c. The performance of all critical ventilation systems (such as those servicing operating suites) should be verified annually</t>
  </si>
  <si>
    <t>1. Risks reviewed and included in local risk register;
2. Mitigation strategies for areas of risk identified;
3. Review and inclusion of risks into Trust risk registers;
4. A documented record of the location and condition of the asbestos containing materials - or materials which are presumed to contain asbestos.
5. Evidence of risk assessments relating to the potential exposure to fibres from the materials identified.
6. A plan that sets out in detail how the risks from these materials will be managed and how this has been actioned.</t>
  </si>
  <si>
    <t>1. Risks reviewed and included in local risk register;
2. Mitigation strategies for areas of risk identified;
3. Review and inclusion of risks into Trust risk registers;
4. Examples of completed risk assessments – including COSHH, DSE, stress etc.</t>
  </si>
  <si>
    <t xml:space="preserve">1. Risks reviewed and included in local risk register;
2. Mitigation strategies for areas of risk identified;
3. Review and inclusion of risks into Trust risk registers;
4. Six facet survey
</t>
  </si>
  <si>
    <t>1. Risks reviewed and included in local risk register;
2. Mitigation strategies for areas of risk identified;
3. Review and inclusion of risks into Trust risk registers;
4. Risks identified include those related to;
-Violent and aggressive individuals
- Premises suitability
- Lone working arrangements.  
- Evidence of Security assessment programme</t>
  </si>
  <si>
    <t>1. Preventative/corrective maintenance strategies, together with statistical analysis of departmental performance e.g. response times, outstanding works, equipment down-time etc. 
2. Planned preventative maintenance system in place;
3. Quality control/Inspection records</t>
  </si>
  <si>
    <t>1. Risks reviewed and included in local risk register;
2. Mitigation strategies for areas of risk identified;
3. Review and inclusion of risks into Trust risk registers;
4. Risk assessments for injury from needles and exposure to harmful substances and bodily fluids</t>
  </si>
  <si>
    <t>1. Health &amp; Safety at Work Act 1974 
2. Management of Health &amp; Safety at Work Regulations 1988
3. CQC Provider Handbooks
E4.3. Do staff work together to assess and plan ongoing care and treatment in a timely way when people are due to move between teams or services, including referral, discharge and transition?
E5.1. Is all the information needed to deliver effective care and treatment available to relevant staff in a timely and accessible way? (This includes test and imaging results, care and risk assessments, care plans and case notes.)
E5.2. When people move between teams and services, including at referral, discharge, transfer and transition, is all the information needed for their ongoing care shared appropriately, in a timely way and in line with relevant protocols?</t>
  </si>
  <si>
    <t>1. Governance Structure
2. Annual Plan/Programme Board 
3. Structure chart
4. Committee terms of reference and minutes</t>
  </si>
  <si>
    <t>1. Performance reviews
2. Local and national staff surveys and feedback</t>
  </si>
  <si>
    <t>1. Policy and procedures relevant to E&amp;F services relevant to the trust/site;
2.  Regular assessment of policies and procedures;
3. Action from surveys and feedback.
4. Backlog Risk Assessment, impact assessment and mitigation and action plan.</t>
  </si>
  <si>
    <t>1. Estates Incidents impacting on clinical care- ERIC returns, &amp; feedback to EFM Division to NHS England and NHS Improvement.</t>
  </si>
  <si>
    <t>1. Preventative/corrective maintenance strategies, together with statistical analysis of departmental performance e.g. response times, outstanding works, equipment down-time etc. 
2. Planned preventative maintenance system in place;
3. Quality control/Inspection records
4. Validation reports for washer disinfectors and drying cabinets.  
5. Permits to work for service engineers. Service contracts. PPM dockets and maintenance instructions
6. Permit to work system</t>
  </si>
  <si>
    <t>1. Preventative/corrective maintenance strategies, together with statistical analysis of departmental performance e.g. response times, outstanding works, equipment down-time etc. 
2. Planned preventative maintenance system in place;
3. Quality control/Inspection records
4. Evidence of security involvement in new builds.
5. Evidence of a managed and maintained security access control system</t>
  </si>
  <si>
    <t xml:space="preserve">1. Preventative/corrective maintenance strategies, together with statistical analysis of departmental performance e.g. response times, outstanding works, equipment down-time etc. 
2. Planned preventative maintenance system in place;
3. Quality control/Inspection records
</t>
  </si>
  <si>
    <t>1. Preventative/corrective maintenance strategies, together with statistical analysis of departmental performance e.g. response times, outstanding works, equipment down-time etc. 
2. Planned preventative maintenance system in place;
3. Quality control/Inspection records
4. Copies of test certificates/EC Declarations of Conformity
5. Records of inspections/thorough examinations
6. Written schemes of examination
7. Copies of insurance certificates/formal documentation from notified bodies</t>
  </si>
  <si>
    <t>1. Preventative/corrective maintenance strategies, together with statistical analysis of departmental performance e.g. response times, outstanding works, equipment down-time etc. 
2. Planned preventative maintenance system in place;
3. Quality control/Inspection records
4. Copies of test certificates/EC Declarations of Conformity
5. Records of inspections/thorough examinations
6. Copies of insurance certificates/formal documentation from notified bodies
7. Written schemes of examination</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</si>
  <si>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</si>
  <si>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Training needs analysis, staff training matrix for SSD/Endoscopy and Estates Teams.  Specialist training with external providers. Scope cleaning training
4. Competency documents for endoscopy technicians 
5. Competency documents for contractors required to work on decontamination equipment 
6. Agency staff - if used include matrix of assessment of competency etc?</t>
  </si>
  <si>
    <t xml:space="preserve">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Evidence of the promotion of security awareness via multiple mediums
4. Evidence of tiered security training commensurate with duties based on a training needs analysis which is monitored, evaluated and reviewed as needed.
5. Demonstration of staff training in relation to incident reporting </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</si>
  <si>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Manual handling training</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</si>
  <si>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Process for monitoring operators handling of calls for quality purposes</t>
  </si>
  <si>
    <t xml:space="preserve">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If technical expertise outsourced - appointment of qualified consultant or investment in training for staff in functional suitability issues  (critical dimensions, distance to key departments and access points, patient observation, mixed sex compliance, security, toilet facilities, storage, provision for people with disabilities, parking, public transport, lifts and stairs) 
4. If technical expertise in-house - PDP's, TNA, training plans, certificates of attendance/accreditation
Purpose is to be able to identify levels of compliance to inform strategy/priority/investment
</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</si>
  <si>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Provision of sufficient training, instruction, supervision and information to enable all employees to contribute positively to their own safety and health at work and to avoid hazards and control the risks, including safe use of plant, service and test reports</t>
  </si>
  <si>
    <t>1. Annual reviews of standards, policies and procedures documented;
2. Outputs of reviews and their inclusion in Action Plans;
3. KPIs on performance including call pick up times</t>
  </si>
  <si>
    <t>1. Annual reviews of standards, policies and procedures documented;
2. Outputs of reviews and their inclusion in Action Plans;
3. Evidence of patient involvement and feedback.
4. Patient Feedback considered and actioned</t>
  </si>
  <si>
    <t xml:space="preserve">1. Annual reviews of standards, policies and procedures documented;
2. Outputs of reviews and their inclusion in Action Plans;
3. Records of pest infestation, COSHH data sheets for pesticides, records of bait placement etc.  
4. Documented evidence of audits and reviews to support compliance.                                                         </t>
  </si>
  <si>
    <t xml:space="preserve">1. Annual reviews of standards, policies and procedures documented;
2. Outputs of reviews and their inclusion in Action Plans;
3. Demonstration that risks identified through assessment are sufficiently funded to enable mitigation and response
4. Annual report to board in relation to security management
5. Evidence of work plan and ongoing review and update of plan
6. Evidence that incidents where harm or injury occur or had the potential to occur are sufficiently followed up and investigated  including where appropriate support being provided to victims.  </t>
  </si>
  <si>
    <t>1. Annual reviews of standards, policies and procedures documented;
2. Outputs of reviews and their inclusion in Action Plans;
3. Internal and external audit reports
4. Use of ISO 9001 and ISO13485 can be incorporated into evidence
5. AE audit of Trust policy and processes
6. IHEEM JAG audit report and certificate
7. Significant findings from Authorising Engineer reports and action plans.</t>
  </si>
  <si>
    <t>1. Annual reviews of standards, policies and procedures documented;
2. Outputs of reviews and their inclusion in Action Plans;
3. Receiving, checking and authorising invoices for payment for additional services;
4. Monitoring Contractors' approach to rectifying defects;
5. Problem solving and dispute (prevention and) resolution where issues exist.
6. Establish and maintain appropriate records and information management systems to record and manage the performance of the Sub-Contractors;</t>
  </si>
  <si>
    <t>1. Annual reviews of standards, policies and procedures documented;
2. Outputs of reviews and their inclusion in Action Plans;
3. Safe systems in place for electrical safety to include Portable Appliance Testing (PAT) testing
4. Control of Substances Hazardous to Health (COSHH) assessment has been undertaken and documented 
5. Adequate security of the premises, e.g., panic alarms in the consulting rooms 
6. A safe and effective system for storage of all waste
7. All staff are aware of their roles and responsibilities in the event of an emergency</t>
  </si>
  <si>
    <t>1. Annual reviews of standards, policies and procedures documented;
2. Outputs of reviews and their inclusion in Action Plans;
3. Incident reports
4. Investigations</t>
  </si>
  <si>
    <t>1. Annual reviews of standards, policies and procedures documented;
2. Outputs of reviews and their inclusion in Action Plans;
3. Significant findings from Authorising Engineer reports;</t>
  </si>
  <si>
    <t>1. Annual reviews of standards, policies and procedures documented;
2. Outputs of reviews and their inclusion in Action Plans;
3. Reports to Infection Control Committee or other groups within the Governance Structure
4. Significant findings from Authorising Engineer reports and action plans.</t>
  </si>
  <si>
    <t>1. Annual reviews of standards, policies and procedures documented;
2. Outputs of reviews and their inclusion in Action Plans;
3. Audits to Ensure Staff and Contractors have Appropriate Competencies and Professional Indemnities and Liabilities
4. Quality Control Evidence</t>
  </si>
  <si>
    <t>1. Annual reviews of standards, policies and procedures documented;
2. Outputs of reviews and their inclusion in Action Plans;
3. Significant findings from Authorising Engineer reports and action plans.
4. Audits to Ensure Staff and Contractors have Appropriate Competencies and Professional Indemnities and Liabilities</t>
  </si>
  <si>
    <t>1. Annual reviews of standards, policies and procedures documented;
2. Outputs of reviews and their inclusion in Action Plans;
3. Evidence that information on the location and condition of the materials is provided to anyone who is liable to work on or disturb them
4. Active asbestos register
5. Significant findings from Authorising Engineer reports and action plans.</t>
  </si>
  <si>
    <t>1. Annual reviews of standards, policies and procedures documented;
2. Outputs of reviews and their inclusion in Action Plans;
3. Incident reports and subsequence investigations including root cause analysis investigations</t>
  </si>
  <si>
    <t xml:space="preserve">1. Annual reviews of standards, policies and procedures documented;
2. Outputs of reviews and their inclusion in Action Plans;
</t>
  </si>
  <si>
    <t>1. Preventative/corrective maintenance strategies, together with statistical analysis of departmental performance e.g. response times, outstanding works, equipment down-time etc. 
2. Planned preventative maintenance system in place;
3. Quality control/Inspection records
4. Documented evidence of audits and reviews to support compliance.
5. Auditing and inspecting the Contractors' work, ensuring that they comply with the contractual requirements on quality, Health and Safety, environmental and legislative requirements.
6. Managing communication between the Contracting Body and the Sub-Contractors;</t>
  </si>
  <si>
    <t>Purpose and structure of this file</t>
  </si>
  <si>
    <t>This file contains Self-Assessment Questions that help evaluate the way your organisation/site manages its estate and facilities in 5 Domains. Although the Safety Domain is notionally split between hard and soft Facility Management (FM) services some questions within the 'Combined and Hard FM' supply to both sections. These questions should be assessed across both hard and soft FM e.g. the SAQ relating to Health and Safety is within the 'Safety: Combined and Hard FM' but clearly applies to soft FM also. A number of other relevant sheets are also provided</t>
  </si>
  <si>
    <t>1. Governance:</t>
  </si>
  <si>
    <t>►►Go</t>
  </si>
  <si>
    <t>◄Use the link in the yellow box to navigate to the relevant sheet
Rate the individual prompt questions by using the drop down menu on the sheets with the yellow tabs</t>
  </si>
  <si>
    <t xml:space="preserve">2A. Safety: Combined &amp; Hard FM </t>
  </si>
  <si>
    <t xml:space="preserve">2B. Safety: Soft FM </t>
  </si>
  <si>
    <t>3. Patient Experience</t>
  </si>
  <si>
    <t>4. Efficiency</t>
  </si>
  <si>
    <t>5. Effectiveness</t>
  </si>
  <si>
    <t>SAQ, Regs &amp; Guidance Mapping</t>
  </si>
  <si>
    <t>This sheets shows the relationship with the SAQs, CQC guidance and relevant Regulations</t>
  </si>
  <si>
    <t>How to complete it</t>
  </si>
  <si>
    <t>The way to use this file is to fill in the 5 worksheets with yellow tabs, which include the domain self-assessment questions (SAQs).</t>
  </si>
  <si>
    <t>Year 1</t>
  </si>
  <si>
    <t>Year 2</t>
  </si>
  <si>
    <t>The assessment can be for one or two years if comparisons are required.</t>
  </si>
  <si>
    <t>2015-16</t>
  </si>
  <si>
    <t>2016-17</t>
  </si>
  <si>
    <t>◄Use the drop down in the yellow boxes to alter the years where relevant</t>
  </si>
  <si>
    <t>Each SAQ contains several prompt questions. By answering the prompt questions, a result is automatically calculated for the SAQs and the domains. Please note it is not possible to give a rating to the SAQ directly, it has to be rated indirectly using the prompt questions or, alternatively, classified as not applicable.</t>
  </si>
  <si>
    <t>There are six possible responses for a prompt question:
- Not applicable: this prompt question does not apply to your organisation/site.
- Outstanding: compliant with no action plus evidence of high quality services and innovation.
- Good: compliant no action required.
- Requires minimal improvement: the impact on people who use services, visitors or staff is low.
- Requires moderate improvement: the impact on people who use services, visitors or staff is medium.
- Inadequate: action is required quickly - the impact on people who use services, visitors or staff is high.</t>
  </si>
  <si>
    <t>Results</t>
  </si>
  <si>
    <t>The red 'Results' sheets show graphically the results of the NHS PAM self assessment.
- The 'summary' one shows the ratings at the domain level. It includes the average rating and the distribution of SAQ ratings for the 5 domains (i.e. the % of SAQs that obtain a rating of "Outstanding", the % of SAQs that obtain a rating of "Good", etc.)
- The other 5 red 'Results' sheet detail the average rating and the distribution of the prompt questions ratings for each SAQ within the domain. This allows the user to see which SAQs are driving the results of the domains.</t>
  </si>
  <si>
    <t>2011-12</t>
  </si>
  <si>
    <t>2012-13</t>
  </si>
  <si>
    <t>2013-14</t>
  </si>
  <si>
    <t>2014-15</t>
  </si>
  <si>
    <t>2017-18</t>
  </si>
  <si>
    <t>2018-19</t>
  </si>
  <si>
    <t>Date:</t>
  </si>
  <si>
    <t>Instructions: NHS Premises Assurance Model 2019: Please also read the separate NHS PAM Guidance Document</t>
  </si>
  <si>
    <t>NHS PAM Safety Prompt Question Guidance Sheets</t>
  </si>
  <si>
    <t>Introduction</t>
  </si>
  <si>
    <t>This sheet supplements the 'generic' prompt questions contained within NHS PAM safety domain. It provides key references from the following documents that users should consider when undertaking their assessment of the relevant prompts:
1. Health and Safety Executive publication HSG 65 'Managing for health and safety'
2. The Care Quality Commission Provider Handbooks Appendix A 'Key Lines of Enquiry'
3. The Health and Social Care Act 2008 (Regulated Activities) Regulations 2014 and Associated CQC guidance</t>
  </si>
  <si>
    <t>Extracts from HSG 65 primarily relate to H&amp;S regulations so may not be strictly relevant in all instance. However the advise may still be useful. HSG 65 'Managing for health and safety' is available from: http://www.hse.gov.uk/pubns/priced/hsg65.pdf.
Similarly some references from the regulations and CQC guidance, particularly around training and development, may relate primarily to clinical and clinical support staff but again they still may be useful.</t>
  </si>
  <si>
    <t>1: Policy &amp; Procedures
Does the Organisation have a current, approved Policy and an underpinning set of procedures that comply with relevant legislation and published guidance?</t>
  </si>
  <si>
    <t>1.1 HSG 65 page 21:</t>
  </si>
  <si>
    <t>Policies should be designed to meet legal requirements, prevent health and safety problems, and enable you to respond quickly where difficulties arise or new risks are introduced.</t>
  </si>
  <si>
    <t>1.2 Regulations and CQC Guidance</t>
  </si>
  <si>
    <t>15(1)d
• The provider’s Statement of Purpose and operational policies and procedures for the delivery of care and treatment should specify how the premises and equipment will be used.</t>
  </si>
  <si>
    <t>15(1)d&amp;e
• All equipment must be used, stored and maintained in line with manufacturers’ instructions. It should only be used for its intended purpose and by the person for whom is it provided.</t>
  </si>
  <si>
    <t>1.3 Regulations and CQC Guidance</t>
  </si>
  <si>
    <t>CQC KLOE</t>
  </si>
  <si>
    <t>15(1)d
• Providers must make sure that they meet the requirements of relevant legislation so that premises and equipment are properly used and maintained. See Annex A for relevant legislation.</t>
  </si>
  <si>
    <t>S3.1. Are the systems, processes and practices that are essential to keep people safe identified, put in place and communicated to staff?</t>
  </si>
  <si>
    <t>17(2)(e)
Where relevant, the provider should also seek and act on the views of external bodies such as fire, environmental health, royal colleges and other bodies who provide best practice guidance relevant to the service provided.</t>
  </si>
  <si>
    <t>E1.1. How are relevant and current evidence-based guidance, standards, best practice and legislation identified and used to develop how services, care and treatment are delivered? (This includes from NICE and other expert and professional bodies).</t>
  </si>
  <si>
    <t>17(2)a
Providers should read and implement relevant nationally recognised guidance and be aware that quality and safety standards change over time when new practices are introduced, or because of technological development or other factors.</t>
  </si>
  <si>
    <t>2: Roles and Responsibilities
Does the Organisation have appropriately qualified, competent and formally appointed people with clear descriptions of their role and responsibility which are well understood?</t>
  </si>
  <si>
    <t>2.1 HSG 65</t>
  </si>
  <si>
    <r>
      <rPr>
        <b/>
        <sz val="11"/>
        <color theme="1"/>
        <rFont val="Arial"/>
        <family val="2"/>
      </rPr>
      <t>HSG 65 page 11)</t>
    </r>
    <r>
      <rPr>
        <sz val="11"/>
        <color theme="1"/>
        <rFont val="Arial"/>
        <family val="2"/>
      </rPr>
      <t xml:space="preserve">
The Management of Health and Safety at Work Regulations 1999 require employers to put in place arrangements to control health and safety risks. As a minimum, you should have the processes and procedures required to meet the legal requirements, including:
■ ensuring there is adequate and appropriate supervision in place;
■ access to competent health and safety advice, for example see the Occupational Safety and Health Consultants Register (OSHCR) at www.hse.gov.uk/oshcr;</t>
    </r>
  </si>
  <si>
    <r>
      <rPr>
        <b/>
        <sz val="11"/>
        <color theme="1"/>
        <rFont val="Arial"/>
        <family val="2"/>
      </rPr>
      <t>HSG 65 page 17:</t>
    </r>
    <r>
      <rPr>
        <sz val="11"/>
        <color theme="1"/>
        <rFont val="Arial"/>
        <family val="2"/>
      </rPr>
      <t xml:space="preserve">
The competence of individuals is vital, whether they are employers, managers, supervisors, employees or contractors, especially those with safety-critical roles (such as plant maintenance engineers). It ensures they recognise the risks in their activities and can apply the right measures to control and manage those risks.</t>
    </r>
  </si>
  <si>
    <t>2.2 Regulations and CQC Guidance</t>
  </si>
  <si>
    <t>15(1)d&amp;e
• Providers must make sure that staff and others who operate the equipment are trained to use it appropriately.</t>
  </si>
  <si>
    <t>18(1)  Sufficient numbers of suitably qualified, competent, skilled and experienced persons must be deployed in order to meet the requirements of this Part.</t>
  </si>
  <si>
    <t>2.4 Regulations and CQC Guidance</t>
  </si>
  <si>
    <t>18(1) Guidance: Providers must deploy sufficient numbers of suitably qualified, competent, skilled and experienced staff to make sure that they can meet people's care and treatment needs and therefore meet the requirements of Section 2 of these regulations (the fundamental standards).</t>
  </si>
  <si>
    <t>E3.1. Do staff have the right qualifications, skills, knowledge and experience to do their job when they start their employment, take on new responsibilities and on a continual basis?</t>
  </si>
  <si>
    <t>3: Risk Assessment
Has there been a risk assessment undertaken and any necessary risk mitigation strategies applied and regularly reviewed?</t>
  </si>
  <si>
    <t>3.1 HSG</t>
  </si>
  <si>
    <r>
      <t xml:space="preserve">HSG 65 Page 27)
What the law says on assessing risks
</t>
    </r>
    <r>
      <rPr>
        <sz val="11"/>
        <color theme="1"/>
        <rFont val="Arial"/>
        <family val="2"/>
      </rPr>
      <t>The law states that a risk assessment must be ‘suitable and sufficient’, i.e. it should show that:
■ a proper check was made;
■ you asked who might be affected;
■ you dealt with all the obvious significant risks, taking into account the number of people who could be involved;
■ the precautions are reasonable, and the remaining risk is low;
■ you involved your workers or their representatives in the process.
The level of detail in a risk assessment should be proportionate to the risk and appropriate to the nature of the work. Insignificant risks can usually be ignored, as can risks arising from routine activities associated with life in general, unless the work activity compounds or significantly alters those risks.
Your risk assessment should only include what you could reasonably be expected to know – you are not expected to anticipate unforeseeable risks.</t>
    </r>
  </si>
  <si>
    <r>
      <t xml:space="preserve">HSG 65 page 14)
</t>
    </r>
    <r>
      <rPr>
        <sz val="11"/>
        <color theme="1"/>
        <rFont val="Arial"/>
        <family val="2"/>
      </rPr>
      <t>Leaders, at all levels, need to understand the range of health and safety risks in their part of the organisation and to give proportionate attention to each of them. This applies to the level of detail and effort put into assessing the risks, implementing controls, supervising and monitoring.</t>
    </r>
  </si>
  <si>
    <r>
      <rPr>
        <b/>
        <sz val="11"/>
        <color theme="1"/>
        <rFont val="Arial"/>
        <family val="2"/>
      </rPr>
      <t>HSG 65 page 13)</t>
    </r>
    <r>
      <rPr>
        <sz val="11"/>
        <color theme="1"/>
        <rFont val="Arial"/>
        <family val="2"/>
      </rPr>
      <t xml:space="preserve">
The risk profile of an organisation informs all aspects of the approach to leading and managing its health and safety risks.</t>
    </r>
  </si>
  <si>
    <r>
      <rPr>
        <b/>
        <sz val="11"/>
        <color theme="1"/>
        <rFont val="Arial"/>
        <family val="2"/>
      </rPr>
      <t>HSG 65 page 13)</t>
    </r>
    <r>
      <rPr>
        <sz val="11"/>
        <color theme="1"/>
        <rFont val="Arial"/>
        <family val="2"/>
      </rPr>
      <t xml:space="preserve">
Every organisation will have its own risk profile. This is the starting point for determining the greatest health and safety issues for the organisation. In some businesses the risks will be tangible and immediate safety hazards, whereas in other organisations the risks may be health-related and it may be a long time before the illness becomes apparent.</t>
    </r>
  </si>
  <si>
    <t>3.2 Regulations and CQC Guidance</t>
  </si>
  <si>
    <t>15(1)c: •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t>
  </si>
  <si>
    <t>17(2)(b)
Providers must have systems and processes that enable them to identify and assess risks to the health, safety and/or welfare of people who use the service.</t>
  </si>
  <si>
    <t>17(2)(b)
Where risks are identified, providers must introduce measures to reduce or remove the risks within a timescale that reflects the level of risk and impact on people using the service.</t>
  </si>
  <si>
    <t>17(2)(b)
Providers must have processes to minimise the likelihood of risks and to minimise the impact of risks on people who use services.</t>
  </si>
  <si>
    <t>17(2)(b)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t>
  </si>
  <si>
    <t>17(2)(b)
Note: In this regulation, 'others' includes anyone who may be put at risk through the carrying on of a regulated activity, such as staff, visitors, tradespeople or students.</t>
  </si>
  <si>
    <t>3.3 Regulations and CQC Guidance</t>
  </si>
  <si>
    <t>15(1)d&amp;e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t>
  </si>
  <si>
    <t>S4.4. Are comprehensive risk assessments carried out for people who use services and risk management plans developed in line with national guidance? Are risks managed positively?
S5.1. How are potential risks taken into account when planning services, for example, seasonal fluctuations in demand, the impact of adverse weather, or disruption to staffing?
W2.9. Are there robust arrangements for identifying, recording and managing risks, issues and mitigating actions?</t>
  </si>
  <si>
    <t>4: Maintenance
Are assets, equipment and plant adequately maintained?</t>
  </si>
  <si>
    <t>4.1 Regulations and CQC Guidance</t>
  </si>
  <si>
    <t>5. Training and Development
Does the Organisation have an up to date training and development plan in place covering all relevant roles and responsibilities of staff, that meets all safety, technical and quality requirements?</t>
  </si>
  <si>
    <t>5.1 HSG 65</t>
  </si>
  <si>
    <t>HSG 65 page 11) The Management of Health and Safety at Work Regulations 1999 require employers to put in place arrangements to control health and safety risks. As a minimum, you should have the processes and procedures required to meet the legal requirements, including:
■ ensuring there is adequate and appropriate supervision in place;
■ access to competent health and safety advice, for example see the Occupational Safety and Health Consultants Register (OSHCR) at www.hse.gov.uk/oshcr;</t>
  </si>
  <si>
    <t>18(2)  Persons employed by the service provider in the provision of a regulated activity must
18(2)(a ) receive such appropriate support, training, professional development, supervision and appraisal as is necessary to enable them to carry out the duties they are employed to perform,</t>
  </si>
  <si>
    <t>Providers must ensure that they have an induction programme that prepares staff for their role. It is expected that providers that employ healthcare assistants and social care support workers should follow the Care Certificate standards to make sure new staff are supported, skilled and assessed as competent to carry out their roles.</t>
  </si>
  <si>
    <t>Where appropriate, staff must be supervised until they can demonstrate required/acceptable levels of competence to carry out their role unsupervised.</t>
  </si>
  <si>
    <t>Staff should receive appropriate ongoing or periodic supervision in their role to make sure competence is maintained.</t>
  </si>
  <si>
    <t>Other mandatory training, as defined by the provider for their role.</t>
  </si>
  <si>
    <t>Any additional training identified as necessary to carry out regulated activities as part of their job duties and, in particular, to maintain necessary skills to meet the needs of the people they care for and support.</t>
  </si>
  <si>
    <t>Other learning and development opportunities required to enable them to fulfil their role. This includes first aid training for people working in the adult social care sector.</t>
  </si>
  <si>
    <t>All learning and development and required training completed should be monitored and appropriate action taken quickly when training requirements are not being met.</t>
  </si>
  <si>
    <t>18(2)(b)  be enabled where appropriate to obtain further qualifications appropriate to the work they perform, and</t>
  </si>
  <si>
    <t>Providers must support staff to obtain appropriate further qualifications that would enable them to continue to perform their role.</t>
  </si>
  <si>
    <t>Providers must not act in a way that prevents or limits staff from obtaining further qualifications that are appropriate to their role.</t>
  </si>
  <si>
    <t>4.3 Regulations and CQC Guidance</t>
  </si>
  <si>
    <t>Training, learning and development needs of individual staff members must be carried out at the start of employment and reviewed at appropriate intervals during the course of employment. Staff must be supported to undertake training, learning and development to enable them to fulfil the requirements of their role.</t>
  </si>
  <si>
    <t>E3.2. How are the learning needs of staff identified?
E3.3. Do staff have appropriate training to meet their learning needs?
E3.4. Are staff encouraged and given opportunities to develop?</t>
  </si>
  <si>
    <t>Staff should be supported to make sure they are can participate in: Statutory training.</t>
  </si>
  <si>
    <t>S3.2. Do staff receive effective mandatory training in the safety systems, processes and practices?</t>
  </si>
  <si>
    <t>Staff should receive regular appraisal of their performance in their role from an appropriately skilled and experienced person and any training, learning and development needs should be identified, planned for and supported.</t>
  </si>
  <si>
    <t>E3.5. What are the arrangements for supporting and managing staff? (This includes one-to-one meetings, appraisals, coaching and mentoring, clinical supervision and revalidation.)
E3.6. How is poor or variable staff performance identified and managed? How are staff supported to improve?</t>
  </si>
  <si>
    <t>6: Resilience, Emergency &amp; Business Continuity Planning
Does the Organisation have resilience, emergency, business continuity and escalation plans which have been formulated and tested with the appropriately trained staff?</t>
  </si>
  <si>
    <t>6.1 CQC KLOE</t>
  </si>
  <si>
    <t>S5.2. What arrangements are in place to respond to emergencies and major incidents? How often are these practised and reviewed?</t>
  </si>
  <si>
    <t>S5.1. How are potential risks taken into account when planning services, for example, seasonal fluctuations in demand, the impact of adverse weather, or disruption to staffing?</t>
  </si>
  <si>
    <t>7: Review Process
Is there a robust annual review process to assure compliance and effectiveness of relevant standards, policies and procedures?</t>
  </si>
  <si>
    <t>7.1 Regulations and CQC Guidance</t>
  </si>
  <si>
    <t>17(2)(f)
Providers must ensure that their audit and governance systems remain effective.</t>
  </si>
  <si>
    <t>7.2 Regulations and CQC Guidance</t>
  </si>
  <si>
    <t>8: Costed Action Plans
 If the organisation/site has any inadequate or requires (moderate or minor) improvement ratings in this SAQ, are there risk assessed costed action plans in place to achieve compliance?</t>
  </si>
  <si>
    <t>References to risk assessment and management are details under prompt 3 above</t>
  </si>
  <si>
    <t xml:space="preserve">NHS Premises Assurance Model 2016 </t>
  </si>
  <si>
    <t>This sheet shows the relationship and link between the NHS PAM SAQs and:
1. Relevant parts of the 'Health and Social Care Act 2008 (Regulated Activities) Regulations 2014'
2. Associated CQC guidance to providers on meeting the Regulations
3. CQC provider Handbooks Annex A: Key Lines of Enquiry</t>
  </si>
  <si>
    <r>
      <t xml:space="preserve">Regulations </t>
    </r>
    <r>
      <rPr>
        <sz val="11"/>
        <color theme="1"/>
        <rFont val="Arial"/>
        <family val="2"/>
      </rPr>
      <t>(bold text)</t>
    </r>
    <r>
      <rPr>
        <b/>
        <sz val="11"/>
        <color theme="1"/>
        <rFont val="Arial"/>
        <family val="2"/>
      </rPr>
      <t xml:space="preserve"> CQC Guidance </t>
    </r>
    <r>
      <rPr>
        <sz val="11"/>
        <color theme="1"/>
        <rFont val="Arial"/>
        <family val="2"/>
      </rPr>
      <t xml:space="preserve">(non-bold text), </t>
    </r>
    <r>
      <rPr>
        <b/>
        <sz val="11"/>
        <color theme="1"/>
        <rFont val="Arial"/>
        <family val="2"/>
      </rPr>
      <t>CQC KLOE</t>
    </r>
    <r>
      <rPr>
        <sz val="11"/>
        <color theme="1"/>
        <rFont val="Arial"/>
        <family val="2"/>
      </rPr>
      <t xml:space="preserve"> (bold italics)</t>
    </r>
  </si>
  <si>
    <t>PAM Ref.</t>
  </si>
  <si>
    <t>Regulation 14: Meeting nutritional and hydration needs (FS)</t>
  </si>
  <si>
    <t>CQC KLOE: E1.4. How are people’s nutrition and hydration needs assessed and met?</t>
  </si>
  <si>
    <t>14(1)  The nutritional and hydration needs of service users must be met.</t>
  </si>
  <si>
    <t>Providers must include people's nutrition and hydration needs when they make an initial assessment of their care, treatment and support needs and in the ongoing review of these. The assessment and review should include risks related to people's nutritional and hydration needs.
Providers should have a food and drink strategy that addresses the nutritional needs of people using the service.</t>
  </si>
  <si>
    <t>14(2)  Paragraph 1 applies where—
(a) care or treatment involves—
the provision of accommodation by the service provider, or
an overnight stay for the service user on premises used by the service for the purposes of carrying on a regulated activity, or
(b) the meeting of the nutritional or hydration needs of service users is part of the arrangements made for the provision of care or treatment by the service provider.</t>
  </si>
  <si>
    <t>Providers must meet people's nutrition or hydration needs wherever an overnight stay is provided as part of the regulated activity or where nutrition or hydration are provided as part of the arrangements made for the person using the service.</t>
  </si>
  <si>
    <t>14(3)  But paragraph (1) does not apply to the extent that the meeting of such nutritional or hydration needs would—
(a) result in a breach of regulation 11, or
(b) not be in the service user's best interests</t>
  </si>
  <si>
    <t>NA</t>
  </si>
  <si>
    <t>14(4)(a) receipt by a service user of suitable and nutritious food and hydration which is adequate to sustain life and good health,</t>
  </si>
  <si>
    <t>Nutrition and hydration assessments must be carried out by people with the required skills and knowledge. The assessments should follow nationally recognised guidance and identify, as a minimum: requirements to sustain life, support the agreed care and treatment, and support ongoing good health
dietary intolerances, allergies, medication contraindications
how to support people's good health including the level of support needed, timing of meals, and the provision of appropriate and sufficient quantities of food and drink.</t>
  </si>
  <si>
    <t>SS1 should demonstrate following the Nutrition &amp; hydration assessment but assessment is not part of PAM</t>
  </si>
  <si>
    <t>Nutrition and hydration needs should be regularly reviewed during the course of care and treatment and any changes in people's needs should be responded to in good time.
A variety of nutritious, appetising food should be available to meet people's needs and be served at an appropriate temperature. When the person lacks capacity, they must have prompts, encouragement and help to eat as appropriate.</t>
  </si>
  <si>
    <t>Where a person is assessed as needing a specific diet, this must be provided in line with that assessment. Nutritional and hydration intake should be monitored and recorded to prevent unnecessary dehydration, weight loss or weight gain. Action must be taken without delay to address any concerns.
Staff must follow the most up-to-date nutrition and hydration assessment for each person and take appropriate action if people are not eating and drinking in line with their assessed needs.
Staff should know how to determine whether specialist nutritional advice is required and how to access and follow it.</t>
  </si>
  <si>
    <t>Water must be available and accessible to people at all times. Other drinks should be made available periodically throughout the day and night and people should be encouraged and supported to drink.
Arrangements should be made for people to receive their meals at a different time if they are absent or asleep when their meals are served.
Snacks or other food should be available between meals for those who prefer to eat 'little and often'.</t>
  </si>
  <si>
    <t xml:space="preserve">14(4)(b) receipt by a service user of parenteral nutrition and dietary supplements when prescribed by a health care professional, </t>
  </si>
  <si>
    <t>14(4)(c) the meeting of any reasonable requirements of a service user for food and hydration arising from the service user's preferences or their religious or cultural background, and</t>
  </si>
  <si>
    <t>People should be able to make choices about their diet.
People's religious and cultural needs must be identified in their nutrition and hydration assessment, and these needs must be met. If there are any clinical contraindications or risks posed because of any of these requirements, these should be discussed with the person, to allow them to make informed choices about their requirements.
When a person has specific dietary requirements relating to moral or ethical beliefs, such as vegetarianism, these requirements must be fully considered and met. Every effort should be made to meet people's preferences, including preference about what time meals are served, where they are served and the quantity.</t>
  </si>
  <si>
    <t>14(4)(d)  if necessary, support for a service user to eat or drink</t>
  </si>
  <si>
    <t>Regulation 15: Premises and equipment (FS)</t>
  </si>
  <si>
    <t xml:space="preserve">15(1) All premises and equipment used by the service provider must be—
15(1)(a) clean, </t>
  </si>
  <si>
    <t>Safety SAQ SS4</t>
  </si>
  <si>
    <t>CQC KLOE S3.5. How are standards of cleanliness and hygiene maintained?</t>
  </si>
  <si>
    <t>• Premises and equipment must be kept clean and cleaning must be done in line with current legislation and guidance.</t>
  </si>
  <si>
    <t>• Premises and equipment should be visibly clean and free from odours that are offensive or unpleasant.</t>
  </si>
  <si>
    <t>•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o Make sure that staff with responsibility for cleaning have appropriate training.</t>
  </si>
  <si>
    <t>• Domestic, clinical and hazardous waste and materials must be managed in line with current legislation and guidance.</t>
  </si>
  <si>
    <t>Safety SAQ SS3</t>
  </si>
  <si>
    <t>CQC KLOE S3.9. Do the arrangements for managing waste and clinical specimens keep people safe? (This includes classification, segregation, storage, labelling, handling and, where appropriate, treatment and disposal of waste.)</t>
  </si>
  <si>
    <t>15(1) All premises and equipment used by the service provider must be—
15(1)(b) secure,</t>
  </si>
  <si>
    <t>Safety SAQ SS6</t>
  </si>
  <si>
    <t>• Security arrangements must make sure that people are safe while receiving care, including:</t>
  </si>
  <si>
    <t>CQC KLOES3.4. Are there arrangements in place to safeguard adults and children from abuse that reflect relevant legislation and local requirements? Do staff understand their responsibilities and adhere to safeguarding policies and procedures?</t>
  </si>
  <si>
    <t>o Protecting personal safety, which includes restrictive protection required in relation to the Mental Capacity Act 2005 and Mental Health Act 1983. This includes the use of window restrictors or locks on doors, which are used in a way that protects people using the service when lawful and necessary, but which does not restrict the liberty of other people using the service.</t>
  </si>
  <si>
    <t>CQC KLOE E1.7. Are the rights of people subject to the Mental Health Act (MHA) protected and do staff have regard to the MHA Code of Practice?</t>
  </si>
  <si>
    <t>o Protecting personal property and/or money.</t>
  </si>
  <si>
    <t>o Providing appropriate access to and exit from protected or controlled areas.</t>
  </si>
  <si>
    <t>o Not inadvertently restricting people’s movements.</t>
  </si>
  <si>
    <t>o Providing appropriate information about access and entry when people who use the service are unable to come and go freely and when people using a service move from the premises as part of their care and treatment.</t>
  </si>
  <si>
    <t>o Using the appropriate level of security needed in relation to the services being delivered.
Health and Social Care Act 2008 (Regulated Activities) Regulations 2014 (Part 3)
Guidance for providers on meeting the regulations March 2015 57</t>
  </si>
  <si>
    <t>• If any form of surveillance is used for any purpose, the provider must make sure that this is done in the best interests of people using the service, while remaining mindful of their responsibilities for the safety of their staff. Any surveillance should be operated in line with current guidance. Detailed guidance on the use of surveillance is available on CQC’s website.</t>
  </si>
  <si>
    <t>15(1) All premises and equipment used by the service provider must be—
15(1)(c) suitable for the purpose for which they are being used,</t>
  </si>
  <si>
    <t>Safety SAQ SH2</t>
  </si>
  <si>
    <t>Premises must be fit for purpose in line with statutory requirements and should take account of national best practice.</t>
  </si>
  <si>
    <t>CQC KLOE S3.7. Does the design, maintenance and use of facilities and premises keep people safe?</t>
  </si>
  <si>
    <t>• Premises must be suitable for the service provided, including the layout, and be big enough to accommodate the potential number of people using the service at any one time. There must be sufficient equipment to provide the service.</t>
  </si>
  <si>
    <t>Safety SAQ SH2 &amp; SH15</t>
  </si>
  <si>
    <t>• Adequate support facilities and amenities must be provided where relevant to the service being provided. This includes sufficient toilets and bathrooms for the number of people using the service, adequate storage space, adequate seating and waiting space.</t>
  </si>
  <si>
    <t>Patient Experience SAQ P1</t>
  </si>
  <si>
    <t>• People should be able to easily enter and exit premises and find their way around easily and independently. If they can’t, providers must make reasonable adjustments in accordance with the Equality Act 2010 and other current legislation and guidance.</t>
  </si>
  <si>
    <t>•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t>
  </si>
  <si>
    <t>CQC KLOE W2.9. Are there robust arrangements for identifying, recording and managing risks, issues and mitigating actions?</t>
  </si>
  <si>
    <t>The premises and equipment used to deliver care and treatment must meet people’s needs and, where possible, their preferences. This includes making sure that privacy, dignity and confidentiality are not compromised.</t>
  </si>
  <si>
    <t>• Reasonable adjustments must be made when providing equipment to meet the needs of people with disabilities, in line with requirements of the Equality Act 2010.</t>
  </si>
  <si>
    <t>Safety SAQ SH15</t>
  </si>
  <si>
    <t>15(1) All premises and equipment used by the service provider must be—
15(1)(d) properly used,
15(1)(e) properly maintained, and</t>
  </si>
  <si>
    <t>• Providers must make sure that they meet the requirements of relevant legislation so that premises and equipment are properly used and maintained. See Annex A for relevant legislation.</t>
  </si>
  <si>
    <t>CQC KLOE S3.7. Does the design, maintenance and use of facilities and premises keep people safe?
S3.8. Does the maintenance and use of equipment keep people safe?</t>
  </si>
  <si>
    <t>• The provider’s Statement of Purpose and operational policies and procedures for the delivery of care and treatment should specify how the premises and equipment will be used.</t>
  </si>
  <si>
    <t>• Any change of use of premises and/or equipment should be informed by a risk assessment and providers must make appropriate alterations to premises and equipment where reasonably practical. Where this is not possible, providers should have appropriate contingency plans and arrangements to mitigate the risks to people using the service. Alterations must be in line with current legislation and guidance.</t>
  </si>
  <si>
    <t>SH4 &amp; safety SAQ prompt 3</t>
  </si>
  <si>
    <t>•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t>
  </si>
  <si>
    <t>Safety SAQ SH1 &amp; Safety SAQ prompt 4</t>
  </si>
  <si>
    <t>• Providers must have operational policies and procedures and maintenance budgets to maintain their equipment, buildings and mechanical engineering and electrical systems so that they are sound, operationally safe and exhibiting only minor deterioration.</t>
  </si>
  <si>
    <t>S3.8. Does the maintenance and use of equipment keep people safe?</t>
  </si>
  <si>
    <t>• All equipment must be used, stored and maintained in line with manufacturers’ instructions. It should only be used for its intended purpose and by the person for whom is it provided.</t>
  </si>
  <si>
    <t>• Providers must make sure that staff and others who operate the equipment are trained to use it appropriately.</t>
  </si>
  <si>
    <t>Safety SAQ SH15 &amp; Safety SAQ prompt 2&amp;5</t>
  </si>
  <si>
    <t>15(1) All premises and equipment used by the service provider must be—
15(1)(f) appropriately located for the purpose for which they are being used.</t>
  </si>
  <si>
    <t>• When planning the location of premises, providers must take into account the anticipated needs of the people who will use the service and they should ensure easy access to other relevant facilities and the local community.</t>
  </si>
  <si>
    <t>• Facilities should be appropriately located to suit the accommodation that is being used. This includes short distances between linked facilities, sufficient car parking that is clearly marked and reasonably close, and good access to public transport.</t>
  </si>
  <si>
    <t>Equipment must be accessible at all times to meet the needs of people using the service. This means it must be available when needed, or obtained in a reasonable time so as not to pose a risk to the person using the service.
Equipment includes chairs, beds, clinical equipment, and moving and handling equipment.</t>
  </si>
  <si>
    <t>15(2) The registered person must, in relation to such premises and equipment, maintain standards of hygiene appropriate for the purposes for which they are being used.</t>
  </si>
  <si>
    <t>• Providers must comply with guidance from the Department of Health about the prevention and control of infections: Health and Social Care Act 2008: Code of Practice for health and adult social care on the prevention and control of infections and related guidance.</t>
  </si>
  <si>
    <t>S3.6. Are reliable systems in place to prevent and protect people from a healthcare-associated infection?</t>
  </si>
  <si>
    <t>• Where applicable, premises must be cleaned or decontaminated in line with current legislation and guidance, and equipment must be cleaned, decontaminated and/or sterilised in line with current legislation and guidance and manufacturers’ instructions. Equipment must be cleaned or decontaminated after each use and between use by different people who use the service.</t>
  </si>
  <si>
    <t>• Ancillary services belonging to the provider, such as kitchens and laundry rooms, which are used for or by people who use the service, must be used and maintained in line with current legislation and guidance. People using the service and staff using the equipment should be trained to use it or supervised/risk assessed as necessary.</t>
  </si>
  <si>
    <t>Safety SAQ SS1, SS4 &amp; SH10</t>
  </si>
  <si>
    <t>W2.9. Are there robust arrangements for identifying, recording and managing risks, issues and mitigating actions?</t>
  </si>
  <si>
    <t>• Multiple use equipment and devices must be cleaned or decontaminated between use. Single use and single person devices must not be re-used or shared. All staff must understand the risk to people who use services if they do not adhere to this.</t>
  </si>
  <si>
    <t>Safety SAQ SS2 &amp; SS4</t>
  </si>
  <si>
    <t>Regulation 16: Receiving and acting on complaints (FS)</t>
  </si>
  <si>
    <t>Patient Exp SAQ P1</t>
  </si>
  <si>
    <t>R4. How are people’s concerns and complaints listened and responded to and used to improve the quality of care?</t>
  </si>
  <si>
    <t>16(1) Any complaint received must be investigated and necessary and proportionate action must be taken in response to any failure identified by the complaint or investigation.</t>
  </si>
  <si>
    <t>People must be able to make a complaint to any member of staff, either verbally or in writing.
All staff must know how to respond when they receive a complaint.
Unless they are anonymous, all complaints should be acknowledged whether they are written or verbal.
Complainants must not be discriminated against or victimised. In particular, people's care and treatment must not be affected if they make a complaint, or if somebody complains on their behalf.
Appropriate action must be taken without delay to respond to any failures identified by a complaint or the investigation of a complaint.
Information must be available to a complainant about how to take action if they are not satisfied with how the provider manages and/or responds to their complaint. Information should include the internal procedures that the provider must follow and should explain when complaints should/will be escalated to other appropriate bodies.
Where complainants escalate their complaint externally because they are dissatisfied with the local outcome, the provider should cooperate with any independent review or process.</t>
  </si>
  <si>
    <t>16(2) The registered person must establish and operate effectively an accessible system for identifying, receiving, recording, handling and responding to complaints by service users and other persons in relation to the carrying on of the regulated activity.</t>
  </si>
  <si>
    <t>Information and guidance about how to complain must be available and accessible to everyone who uses the service. It should be available in appropriate languages and formats to meet the needs of the people using the service.
Providers must tell people how to complain, offer support and provide the level of support needed to help them make a complaint. This may be through advocates, interpreter services and any other support identified or requested.
When complainants do not wish to identify themselves, the provider must still follow its complaints process as far as possible.
Providers must have effective systems to make sure that all complaints are investigated without delay. This includes: Undertaking a review to establish the level of investigation and immediate action required, including referral to appropriate authorities for investigation. This may include professional regulators or local authority safeguarding teams.
Making sure appropriate investigations are carried out to identify what might have caused the complaint and the actions required to prevent similar complaints.
When the complainant has identified themselves, investigating and responding to them and where relevant their family and carers without delay.</t>
  </si>
  <si>
    <t>Providers should monitor complaints over time, looking for trends and areas of risk that may be addressed.
Staff and others who are involved in the assessment and investigation of complaints must have the right level of knowledge and skill. They should understand the provider's complaints process and be knowledgeable about current related guidance.
Consent and confidentiality must not be compromised during the complaints process unless there are professional or statutory obligations that make this necessary, such as safeguarding.
Complainants, and those about whom complaints are made, must be kept informed of the status of their complaint and its investigation, and be advised of any changes made as a result.
Providers must maintain a record of all complaints, outcomes and actions taken in response to complaints. Where no action is taken, the reasons for this should be recorded.
Providers must act in accordance with Regulation 20: Duty of Candour in respect of complaints about care and treatment that have resulted in a notifiable safety incident.</t>
  </si>
  <si>
    <t>16(3)  The registered person must provide to the Commission, when requested to do so and by no later than 28 days beginning on the day after receipt of the request, a summary of—
(a) complaints made under such complaints system,
(b) responses made by the registered person to such complaints and any further correspondence with the complainants in relation to such complaints, and
(c) any other relevant information in relation to such complaints as the Commission may request.</t>
  </si>
  <si>
    <t>CQC can ask providers for information about a complaint; if this is not provided within 28 days of our request, it may be seen as preventing CQC from taking appropriate action in relation to a complaint or putting people who use the service at risk of harm, or of receiving care and treatment that has, or is, causing harm.
The 28-day period starts the day after the request is received.</t>
  </si>
  <si>
    <t>Regulation 17: Good governance (FS)</t>
  </si>
  <si>
    <t>W2.6. Are there comprehensive assurance system and service performance measures, which are reported and monitored, and is action taken to improve performance
S3.1. Are the systems, processes and practices that are essential to keep people safe identified, put inplace and communicated to staff?
W2. Does the governance framework ensure that responsibilities are clear and that quality, performance and risks are understood and managed?</t>
  </si>
  <si>
    <t>The NHS PAM is designed to be used as a system that meets this requirement</t>
  </si>
  <si>
    <t>17(1) Systems or processes must be established and operated effectively to ensure compliance with the requirements in this Part.</t>
  </si>
  <si>
    <t>Providers must operate effective systems and processes to make sure they assess and monitor their service against Regulations 4 to 20A of Part 3 of the Health and Social Care Act 2008 (Regulated Activities) Regulations 2014 (as amended). The provider must have a process in place to make sure this happens at all times and in response to the changing needs of people who use the service.</t>
  </si>
  <si>
    <t>The system must include scrutiny and overall responsibility at board level or equivalent.</t>
  </si>
  <si>
    <t>Governance domain</t>
  </si>
  <si>
    <r>
      <t xml:space="preserve">17(2) </t>
    </r>
    <r>
      <rPr>
        <sz val="11"/>
        <color theme="1"/>
        <rFont val="Arial"/>
        <family val="2"/>
      </rPr>
      <t>Without limiting paragraph (1), such systems or processes must enable the registered person, in particular, to—</t>
    </r>
  </si>
  <si>
    <t>17(2)(a) assess, monitor and improve the quality and safety of the services provided in the carrying on of the regulated activity (including the quality of the experience of service users in receiving those services);</t>
  </si>
  <si>
    <t>S3.3. Is implementation of safety systems, processes and practices monitored and improved when required?</t>
  </si>
  <si>
    <t>1. Providers must have systems and processes such as regular audits of the service provided and must assess, monitor and improve the quality and safety of the service. The audits should be baselined against Regulations 4 to 20A of the Health and Social Care Act 2008 (Regulated Activities) Regulations 2014 and should, where possible, include the experiences people who use the service. The systems and processes should be continually reviewed to make sure they remain fit for purpose. 
Fit for purpose means that:
systems and processes enable the provider to identify where quality and/or safety are being compromised and to respond appropriately and without delay. providers have access to all necessary information.</t>
  </si>
  <si>
    <t>17(2)(a) 2. Information should be up to date, accurate and properly analysed and reviewed by people with the appropriate skills and competence to understand its significance. When required, results should be escalated and appropriate action taken.</t>
  </si>
  <si>
    <t>G1.7</t>
  </si>
  <si>
    <t>W2.7. Are there effective arrangements in place to ensure that the information used to monitor and manage quality and performance is accurate, valid, reliable, timely and relevant? What action is taken when issues are identified?
W5.6. How is information used proactively to improve care?</t>
  </si>
  <si>
    <t>17(2)(a) 3. Providers should have effective communication systems to ensure that people who use the service, those who need to know within the service and, where appropriate, those external to the service, know the results of reviews about the quality and safety of the service and any actions required following the review.</t>
  </si>
  <si>
    <t>17(2)(a) 4. Providers should actively seek the views of a wide range of stakeholders, including people who use the service, staff, visiting professionals, professional bodies, commissioners, local groups, members of the public and other bodies, about their experience of, and the quality of care and treatment delivered by the service. Providers must be able to show how they have: analysed and responded to the information gathered, including taking action to address issues where they are raised, and
used the information to make improvements and demonstrate that they have been made</t>
  </si>
  <si>
    <t>W4. How are people who use the service, the public and staff engaged and involved?</t>
  </si>
  <si>
    <t>Providers must seek professional/expert advice as needed and without delay to help them to identify and make improvements.</t>
  </si>
  <si>
    <t>Governance SAQ G3</t>
  </si>
  <si>
    <t>17(2)a
Providers must monitor progress against plans to improve the quality and safety of services, and take appropriate action without delay where progress is not achieved as expected.</t>
  </si>
  <si>
    <t>PE domain and action plan prompt under each SAQ</t>
  </si>
  <si>
    <t>Subject to statutory consent and applicable confidentiality requirements, providers must share relevant information, such as information about incidents or risks, with other relevant individuals or bodies. These bodies include safeguarding boards, coroners, and regulators. Where they identify that improvements are needed these must be made without delay.</t>
  </si>
  <si>
    <t>Safety SAQ SH17</t>
  </si>
  <si>
    <t>Safety SAQ prompt Question 1</t>
  </si>
  <si>
    <t>17(2)(b)  assess, monitor and mitigate the risks relating to the health, safety and welfare of service users and others who may be at risk which arise from the carrying on of the regulated activity;</t>
  </si>
  <si>
    <t>Safety SAQ prompt question 3 &amp; G1.9 &amp; G1.10</t>
  </si>
  <si>
    <t>S3.1. Are the systems, processes and practices that are essential to keep people safe identified, put inplace and communicated to staff?
S4.4. Are comprehensive risk assessments carried out for people who use services and risk management plans developed in line with national guidance? Are risks managed positively?
S5.1. How are potential risks taken into account when planning services, for example, seasonal fluctuations in demand, the impact of adverse weather, or disruption to staffing?</t>
  </si>
  <si>
    <t>17(2)(c)  maintain securely an accurate, complete and contemporaneous record in respect of each service user, including a record of the care and treatment provided to the service user and of decisions taken in relation to the care and treatment provided;</t>
  </si>
  <si>
    <t>17(2)(d)  maintain securely such other records as are necessary to be kept in relation to—
(i) persons employed in the carrying on of the regulated activity, and
(ii) the management of the regulated activity;</t>
  </si>
  <si>
    <t>Records relating to people employed and the management of regulated activities must be created, amended, stored and destroyed in accordance with current legislation and guidance.</t>
  </si>
  <si>
    <t>Safety SAQ SH3</t>
  </si>
  <si>
    <t>Records relating to people employed must include information relevant to their employment in the role including information relating to the requirements under Regulations 4 to 7 and Regulation 19 of this part (part 3) of the Health and Social Care Act 2008 (Regulated Activities) Regulations 2014. This applies to all staff, not just newly appointed staff. Providers must observe data protection legislation about the retention of confidential personal information.</t>
  </si>
  <si>
    <t>Records relating to the management of regulated activities means anything relevant to the planning and delivery of care and treatment. This may include governance arrangements such as policies and procedures, service and maintenance records, audits and reviews, purchasing, action plans in response to risk and incidents.</t>
  </si>
  <si>
    <t>Records must be kept secure at all times and only accessed, amended or destroyed by people who are authorised to do so.</t>
  </si>
  <si>
    <t>Information in all formats must be managed in line with current legislation and guidance.</t>
  </si>
  <si>
    <t>Systems and processes must support the confidentiality of people using the service and not contravene the Data Protection Act 1998.</t>
  </si>
  <si>
    <t>17(2)(e)  seek and act on feedback from relevant persons and other persons on the services provided in the carrying on of the regulated activity, for the purposes of continually evaluating and improving such services;</t>
  </si>
  <si>
    <t xml:space="preserve">Patient Experience SAQ P1 </t>
  </si>
  <si>
    <t>17(2)(e)
Providers should actively encourage feedback about the quality of care and overall involvement with them. The feedback may be informal or formal, written or verbal. It may be from people using the service, those lawfully acting on their behalf, their carers and others such as staff or other relevant bodies.</t>
  </si>
  <si>
    <t>17(2)(e)
All feedback should be listened to, recorded and responded to as appropriate. It should be analysed and used to drive improvements to the quality and safety of services and the experience of engaging with the provider.</t>
  </si>
  <si>
    <t>17(2)(e)
Improvements should be made without delay once they are identified, and the provider should have systems in place to communicate how feedback has led to improvements.</t>
  </si>
  <si>
    <t>17(2)(f)  evaluate and improve their practice in respect of the processing of the information referred to in sub-paragraphs (a) to (e).</t>
  </si>
  <si>
    <t>Safety SAQ prompt question 7, SAQ G1.8 &amp; G1.4</t>
  </si>
  <si>
    <t>17(3)  The registered person must send to the Commission, when requested to do so and by no later than 28 days beginning on the day after receipt of the request—-</t>
  </si>
  <si>
    <t>Regulation 18: Staffing (FS)</t>
  </si>
  <si>
    <t>see also 'prompt guidance sheet'</t>
  </si>
  <si>
    <t>Safety SAQ prompt question 2: See 'prompt guidance sheet'</t>
  </si>
  <si>
    <t>S4.1. How are staffing levels and skill mix planned and reviewed so that people receive safe care and treatment at all times, in line with relevant tools and guidance, where available?</t>
  </si>
  <si>
    <t>18(2)(a ) receive such appropriate support, training, professional development, supervision and appraisal as is necessary to enable them to carry out the duties they are employed to perform,</t>
  </si>
  <si>
    <t>Safety SAQ prompt question 5: See 'prompt guidance sheet'</t>
  </si>
  <si>
    <t>Regulation 19: Fit and proper persons employed (FS)</t>
  </si>
  <si>
    <t>Regulation 20: Duty of candour (FS)</t>
  </si>
  <si>
    <t>G2.9</t>
  </si>
  <si>
    <t>• People’s needs must be taken into account when premises are designed, built, maintained, renovated or adapted. Their views should also be taken into account when possible.</t>
  </si>
  <si>
    <t>Safety SAQ SH2 &amp; Patient Experience SAQ P6</t>
  </si>
  <si>
    <t>• There should be regular health and safety risk assessments of the premises (including grounds) and equipment. The findings of the assessments must be acted on without delay if improvements are required.</t>
  </si>
  <si>
    <t>1. https://improvement.nhs.uk/resources/how-produce-sustainable-development-management-plan-sdmp/
2. https://www.sduhealth.org.uk/sdat/default.aspx
3. Climate Change Act 2008</t>
  </si>
  <si>
    <t>1. CIBSE TM44 : Inspection of Air Conditioning Systems
2. EU Emissions Trading System
3. Combined Heat and Power Quality Assurance Programme 
4. Making energy work in healthcare (HTM 07-02)
5. ISO 50001 Energy Management</t>
  </si>
  <si>
    <t>1.	The organisation has completed the Clean Air Hospitals Framework Tool
2.	The organisation has a Clean Air policy
3.	The organisation has an action plan for tackling air pollution from its buildings
4.	The organisation keeps an FGAS register
5.	The organisation has a plan for migrating to Ultra Low Emission Vehicles</t>
  </si>
  <si>
    <t>1. https://www.globalactionplan.org.uk/clean-air-hospital-framework/
2. https://www.gov.uk/government/collections/fluorinated-gas-f-gas-guidance-for-users-producers-and-traders</t>
  </si>
  <si>
    <t>1.	The organisation has a water efficiency policy
2.	The organisation has automated meter reading (AMR) for its water supply
3.	Monthly meter readings are taken and recorded, and automated readings validated physically</t>
  </si>
  <si>
    <t>1.	The organisation has a climate change adaptation risk assessment on the Trust risk register
2.	The organisation reports on estate related events, such as extreme weather events including flooding, heatwave and cold winter events</t>
  </si>
  <si>
    <t>1. The organisation has a sustainable procurement policy
2. The organisation measures and reports on emissions from its procurement activities</t>
  </si>
  <si>
    <t xml:space="preserve">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7evelopments and improvements
8. Adherence to confidentiality policy
9. Feedback to stakeholders and patients 
10. Complaints Procedure
11. Diversity considerations
</t>
  </si>
  <si>
    <t xml:space="preserve">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developments and improvements
7. Adherence to confidentiality policy
8. Feedback to stakeholders and patients 
9. Complaints Procedure
9. Diversity considerations
</t>
  </si>
  <si>
    <t>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developments and improvements
7. Adherence to confidentiality policy
8. Feedback to stakeholders and patients 
9. Complaints Procedure
10. Diversity considerations</t>
  </si>
  <si>
    <r>
      <t xml:space="preserve">This SAQ covers the safety aspects of catering and food with SAQ PE4 looking at patient feedback on food. </t>
    </r>
    <r>
      <rPr>
        <sz val="10"/>
        <color rgb="FFFF0000"/>
        <rFont val="Arial"/>
        <family val="2"/>
      </rPr>
      <t>Note: This applies to all food sources on-site including commercial and charitable outlets.</t>
    </r>
  </si>
  <si>
    <t>1. Management of leases, tenancy and other contractual arrangements</t>
  </si>
  <si>
    <t>1. Annual reviews of standards, policies and procedures documented;
2. Outputs of reviews and their inclusion in Action Plans;
3. Six facet survey;
4. Access audits;
5. Technical reports to cover critical dimensions, distance to key departments and access points, patient observation, mixed sex compliance, security, toilet facilities, storage, provision for people with disabilities, parking, public transport, lifts and stairs
6. Audit plan
7. Audit reports
8. Peer review output</t>
  </si>
  <si>
    <r>
      <t>1. Electricity at Work Regulations 1989 (EAWR)
2. Electrical Equipment (safety) Regulations 1994
3. Electromagnetic Compatibility regulations 1992
4. Fuel and Electrical (Heating) (Control) (Amendment) Order 1980 
5.</t>
    </r>
    <r>
      <rPr>
        <sz val="10"/>
        <color rgb="FFFF0000"/>
        <rFont val="Arial"/>
        <family val="2"/>
      </rPr>
      <t xml:space="preserve"> Health Technical Memorandum 06-01: Electrical Services/Safety</t>
    </r>
    <r>
      <rPr>
        <sz val="10"/>
        <rFont val="Arial"/>
        <family val="2"/>
      </rPr>
      <t xml:space="preserve">
6. HTM 00: Policy and Principles of Healthcare Engineering
</t>
    </r>
    <r>
      <rPr>
        <sz val="10"/>
        <color rgb="FFFF0000"/>
        <rFont val="Arial"/>
        <family val="2"/>
      </rPr>
      <t xml:space="preserve">7. HTM 06-01: Electrical Services/Safety;
</t>
    </r>
    <r>
      <rPr>
        <sz val="10"/>
        <rFont val="Arial"/>
        <family val="2"/>
      </rPr>
      <t>8. HTM 06-02: Electrical Safety Guidance for Low Voltage Systems in healthcare premises
9. HTM 06-03 Electrical safety guidance for high voltage systems in healthcare premises
10.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r>
  </si>
  <si>
    <t xml:space="preserve">Evidence is likely to straddle two or more of the Prompt questions, consider referencing specific page numbers rather than entire documents.  </t>
  </si>
  <si>
    <r>
      <rPr>
        <b/>
        <sz val="10"/>
        <rFont val="Arial"/>
        <family val="2"/>
      </rPr>
      <t>1: Policy &amp; Procedures</t>
    </r>
    <r>
      <rPr>
        <sz val="10"/>
        <rFont val="Arial"/>
        <family val="2"/>
      </rPr>
      <t xml:space="preserve">
Does the Organisation have a current, approved Policy, </t>
    </r>
    <r>
      <rPr>
        <sz val="10"/>
        <color rgb="FFFF0000"/>
        <rFont val="Arial"/>
        <family val="2"/>
      </rPr>
      <t>Food Safety Management System</t>
    </r>
    <r>
      <rPr>
        <sz val="10"/>
        <rFont val="Arial"/>
        <family val="2"/>
      </rPr>
      <t xml:space="preserve"> and an underpinning set of procedures that comply with relevant legislation and published guidance?</t>
    </r>
  </si>
  <si>
    <r>
      <rPr>
        <b/>
        <sz val="10"/>
        <rFont val="Arial"/>
        <family val="2"/>
      </rPr>
      <t xml:space="preserve">3: Risk Assessment </t>
    </r>
    <r>
      <rPr>
        <sz val="10"/>
        <rFont val="Arial"/>
        <family val="2"/>
      </rPr>
      <t xml:space="preserve">
Has there been a risk assessment undertaken and any necessary risk mitigation strategies applied and regularly reviewed? </t>
    </r>
    <r>
      <rPr>
        <sz val="10"/>
        <color rgb="FFFF0000"/>
        <rFont val="Arial"/>
        <family val="2"/>
      </rPr>
      <t>Has the organisation documented all processes and procedures in an approved HACCP document?</t>
    </r>
  </si>
  <si>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t>
    </r>
    <r>
      <rPr>
        <sz val="10"/>
        <color rgb="FFFF0000"/>
        <rFont val="Arial"/>
        <family val="2"/>
      </rPr>
      <t xml:space="preserve"> including level 2 hygiene for all food handlers and HACCP at the appropriate level for supervisors and Managers?</t>
    </r>
  </si>
  <si>
    <r>
      <rPr>
        <b/>
        <sz val="10"/>
        <rFont val="Arial"/>
        <family val="2"/>
      </rPr>
      <t>7: Review Process</t>
    </r>
    <r>
      <rPr>
        <sz val="10"/>
        <rFont val="Arial"/>
        <family val="2"/>
      </rPr>
      <t xml:space="preserve">
Is there a robust </t>
    </r>
    <r>
      <rPr>
        <sz val="10"/>
        <color rgb="FFFF0000"/>
        <rFont val="Arial"/>
        <family val="2"/>
      </rPr>
      <t>regular</t>
    </r>
    <r>
      <rPr>
        <sz val="10"/>
        <rFont val="Arial"/>
        <family val="2"/>
      </rPr>
      <t xml:space="preserve"> review process to assure compliance and effectiveness of relevant standards, policies and procedures </t>
    </r>
    <r>
      <rPr>
        <sz val="10"/>
        <color rgb="FFFF0000"/>
        <rFont val="Arial"/>
        <family val="2"/>
      </rPr>
      <t>which includes sampling and testing where required</t>
    </r>
    <r>
      <rPr>
        <sz val="10"/>
        <rFont val="Arial"/>
        <family val="2"/>
      </rPr>
      <t>?</t>
    </r>
  </si>
  <si>
    <t>1. Review of document availability both in terms of policies/procedures as well as spot checks on legibility;</t>
  </si>
  <si>
    <r>
      <rPr>
        <b/>
        <sz val="10"/>
        <rFont val="Arial"/>
        <family val="2"/>
      </rPr>
      <t>1: Document Management System in Place</t>
    </r>
    <r>
      <rPr>
        <sz val="10"/>
        <rFont val="Arial"/>
        <family val="2"/>
      </rPr>
      <t xml:space="preserve">
Does the Organisation have an effective and efficient document management system in place proportional to the level of
complexity, hazards and risks concerned?</t>
    </r>
  </si>
  <si>
    <t>1. Policy and procedures relevant to E&amp;F services relevant to the trust/site;
2.  Regular assessment of policies and procedures; 
3. Permits to work
4. Procedures to undertake work
5. Asbestos management plan
6. Asbestos register</t>
  </si>
  <si>
    <t>1. Annual reviews of standards, policies and procedures documented;
2. Outputs of reviews and their inclusion in Action Plans;
3. Significant findings from Authorising Engineer reports;
4. Fire service audits;
5. Evacuation tests;</t>
  </si>
  <si>
    <t>1. Civil Contingencies Act 2004
2. NHS Standard Contract;
3. Health Building note 00-07: Resilience Planning for the Healthcare Estates 2014 Edition
4. NHS England Emergency Preparedness, Resilience and Response (EPRR) Framework and Associated Guidance
5. ISO 22301:2014 ‘Business Continuity Management Systems’ 
6. ISO 22313:2012 ‘Business Continuity management Systems Guidance’.
5. CQC Provider Handbooks
S5.2. What arrangements are in place to respond to emergencies and major incidents? How often are these practised and reviewed?</t>
  </si>
  <si>
    <t>This SAQ relates only to the Physical Security infrastructure and labour related to the security of NHS facilities and not fraud or cybersecurity.</t>
  </si>
  <si>
    <t>SAQ covers fleet management and transport of goods and services on and between sites. It excludes patient transport apart from the management of taxi services. Related patient experience is covered in SAQ P5. Access arrangements may also be covered under SH2.</t>
  </si>
  <si>
    <t>In line with local organisational portfolio for this area.</t>
  </si>
  <si>
    <t>P5: With regard to providing a high quality and supportive environment for patients, visitors and staff in relation to Grounds and Gardens can your organisation evidence the following?</t>
  </si>
  <si>
    <t>1. 	The organisation has evidence of TM44 Air Conditioning System Assessments
2. 	Organisations which qualify for the EU Emissions Trading Scheme (EUETS) have an EUETS assessor and can demonstrate relevant annual reporting systems
3. 	Organisations with Combined (Cooling) Heat and Power Plant (CHP/CCHP) have a CHP Quality Assurance (CHPQA) Certificate for Climate Change Levy (CCL) exemption for each unit installed
4.	 The organisation has a current energy efficiency policy
6.	 Evidence that utility bills are checked and validated before payment
7. The organisation has rolled out smart metering across the estate, or has a programme to roll out within the next 3 years  
9. 	Monthly meter readings are taken and recorded, and automated readings validated physically
10. The organisation employs a dedicated (spends &gt; 50% of their time working on energy management activities) energy manager / responsible person for energy
11.	 Organisation is compliant to HTM 07-02; Making Energy work in Healthcare 
12. 	Organisation has achieved ISO 50001</t>
  </si>
  <si>
    <r>
      <rPr>
        <b/>
        <sz val="10"/>
        <color rgb="FFFF0000"/>
        <rFont val="Arial"/>
        <family val="2"/>
      </rPr>
      <t>6: Climate Change Adaptation</t>
    </r>
    <r>
      <rPr>
        <sz val="10"/>
        <color rgb="FFFF0000"/>
        <rFont val="Arial"/>
        <family val="2"/>
      </rPr>
      <t xml:space="preserve">
Are risk assessments of the effects of climate change risk assessment and mitigation action implemented?</t>
    </r>
  </si>
  <si>
    <r>
      <rPr>
        <b/>
        <sz val="10"/>
        <rFont val="Arial"/>
        <family val="2"/>
      </rPr>
      <t>8: Costed Action Plans</t>
    </r>
    <r>
      <rPr>
        <sz val="10"/>
        <rFont val="Arial"/>
        <family val="2"/>
      </rPr>
      <t xml:space="preserve">
 If the organisation/site has any inadequate or requires (moderate or minor) improvement ratings in this SAQ, are there risk assessed costed action plans in place to achieve compliance?</t>
    </r>
  </si>
  <si>
    <t>1. The SDMP is published on the Trust's website and has been updated within the last 3 years
2. The organisation tracks its progress using the Sustainable Development Assessment Tool (SDAT)
3. The SDMP names an executive lead for sustainability
4. The SDMP states progress against carbon emission reduction targets in line with the Climate Change Act
5. Alignment with STP/ICS estates strategy;</t>
  </si>
  <si>
    <t xml:space="preserve">G3: With regard to ensuring that the Organisations Board has access to professional advice on all matters relating to Estates and Facilities services can the organisation evidence the following? </t>
  </si>
  <si>
    <t>1. Review of policies and procedures to ensure implementation;</t>
  </si>
  <si>
    <t>1. Policy and procedures relevant to E&amp;F services relevant to the trust/site;
2.  Regular assessment of policies and procedures;  
3. Evidence that H&amp;S regulations are:
- Understood by all teams involved
- Applied by all teams involved
- Systematically checked for compliance
- Reported for exceptions
4. H&amp;S Committee involvement - committee structure chart and terms of reference
5. Procedures to Ensure Staff and Contractors have Appropriate Competencies and Professional Indemnities and Liabilities</t>
  </si>
  <si>
    <r>
      <rPr>
        <b/>
        <sz val="10"/>
        <rFont val="Arial"/>
        <family val="2"/>
      </rPr>
      <t xml:space="preserve">1. Health and Social Care Act 2008 (Regulated Activities) Regulations 2014: and CQC Guidance for providers on meeting the regulations
</t>
    </r>
    <r>
      <rPr>
        <sz val="10"/>
        <rFont val="Arial"/>
        <family val="2"/>
      </rPr>
      <t xml:space="preserve">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r>
    <r>
      <rPr>
        <sz val="10"/>
        <color rgb="FFFF0000"/>
        <rFont val="Arial"/>
        <family val="2"/>
      </rPr>
      <t xml:space="preserve">1. Health Technical Memorandum 00: Policies and principles of
healthcare engineering
</t>
    </r>
    <r>
      <rPr>
        <sz val="10"/>
        <rFont val="Arial"/>
        <family val="2"/>
      </rPr>
      <t xml:space="preserve">2. Health Building Note 00-08: The efficient management of healthcare estates and facilities 
3. Health Building Note 00-08: Land and Property Appraisal
4. A RISK-BASED METHODOLOGY FOR ESTABLISHING AND MANAGING BACKLOG (NHS Estates 2004)
5. ESTABLISHING AND MANAGING BACKLOG (NHS Estates 2004)
6. Monitor: The asset register and disposal of assets: guidance for providers of commissioner requested services
7. BS ISO 55000, 55001 &amp; 55002: 2014 Asset Management
8. Quality Management System supported by the International Organisation for Standardisation ISO 9001 Quality Management System, or the current European Foundation for Quality Management (EFQM) Excellence Model criteria or equivalent.
</t>
    </r>
  </si>
  <si>
    <t>SH2: With regard to the Design, Layout and Use of Premises in relation to functional suitability can the organisation evidence the following? Critical dimensions, distance to key departments and access points, patient observation, mixed sex compliance, security, toilet facilities, storage, provision for people with disabilities, parking, public transport, lifts and stairs</t>
  </si>
  <si>
    <t>1. Choice Framework for Local Policies and Procedures (CFPP) 01-04: Decontamination of Linen for Health &amp; Social Care
2. Department of Health Uniforms and workwear: Guidance on uniform and workwear policies for NHS employers 2010
3. Centre for Disease Control (2000) Laundry: Washing Infected Material, Atlanta, USA
4. Department of Health (1995) Hospital Laundry Arrangements for Used and Infected Linen. 
5. Health Service Guidelines (95)18, London
6. Department of Health (2006) Immunisation against infectious diseases 
7. Immunisation against infectious disease: ‘The Green Book’
8. Department of Health (2007) Essential Steps to safe, clean care. London: DH
9. HSE (1999) Management of Health and Safety at Work Regulations. London: Stationery Office
10. HSE (2002) Control of Substances Hazardous to Health Regulations. London: Stationery Office
11. McCulloch, J 2000. Infection Control: Science, Management and Practice, London.
12. NHS Executive (1995) HSG 95 (18) Hospital Laundry Arrangements for Used and Infected Linen. London: Health Publications Unit
13. NPSA (2010) The National Specifications for Cleanliness in the NHS: Guidance on setting and measuring performance outcomes in primary care medical and dental premises. NPSA London
14. Health and Social Care Act 2008 (Regulated Activities) Regulations 2014 and CQC Guidance for providers on meeting the regulations
15(1) All premises and equipment used by the service provider must be—
15(1)(a) clean, 
• Premises and equipment must be kept clean and cleaning must be done in line with current legislation and guidance.
• Premises and equipment should be visibly clean and free from odours that are offensive or unpleasant.
•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15(2) The registered person must, in relation to such premises and equipment, maintain standards of hygiene appropriate for the purposes for which they are being used.
• Providers must comply with guidance from the Department of Health about the prevention and control of infections: Health and Social Care Act 2008: Code of Practice for health and adult social care on the prevention and control of infections and related guidance.
15. CQC Provider Handbooks
S3.5. How are standards of cleanliness and hygiene maintained?</t>
  </si>
  <si>
    <r>
      <t xml:space="preserve">1. Health and Social Care Act 2008 (Regulated Activities) Regulations 2014 and CQC Guidance for providers on meeting the regulations15(1) All premises and equipment used by the service provider must be—15(1)(d) properly used,15(1)(e)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F18and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r>
    <r>
      <rPr>
        <sz val="10"/>
        <color rgb="FFFF0000"/>
        <rFont val="Arial"/>
        <family val="2"/>
      </rPr>
      <t xml:space="preserve">HTM01-01A, B, C, D, E; HTM01-04A, B, C, D; HTM01-05; HTM01-06A, B, C, D, E; 
      ISO 9001 and ISO13485
      Estate/MHRA alerts
Medical Devices Directive. 
Revision to the Medical Devices Directive. 
CQC Guidance about compliance. 
GS1 coding. 
NHS Operating Framework 2012/13. 
Medical Devices Regulations (MDR) 2002.
BS EN ISO 13485. 
Executive Letter EL(98)5. 
Decontamination Services Agreement. 
In-vitro Diagnostic Devices Directive. 
Kirby, E., Dickinson, J., Vassey, M., Dennis, M., Cornwall, M., Mcleod N. et al. (2012). Bioassay stunnex L. </t>
    </r>
    <r>
      <rPr>
        <sz val="10"/>
        <color theme="1"/>
        <rFont val="Arial"/>
        <family val="2"/>
      </rPr>
      <t xml:space="preserve">
</t>
    </r>
    <r>
      <rPr>
        <sz val="10"/>
        <color rgb="FFFF0000"/>
        <rFont val="Arial"/>
        <family val="2"/>
      </rPr>
      <t>IHEEM AE(D) register. 
Institute of Decontamination Sciences (IDSc). 
Institute of Healthcare Engineering and Estate Management (IHEEM). 
ESAC-Pr report. 
MHRA’s ‘Managing medical devices: guidance for healthcare and social services organisations’ 
MHRA ‘Medical devices: conformity assessment and the CE mark’.</t>
    </r>
    <r>
      <rPr>
        <sz val="10"/>
        <color theme="1"/>
        <rFont val="Arial"/>
        <family val="2"/>
      </rPr>
      <t xml:space="preserve">
</t>
    </r>
    <r>
      <rPr>
        <sz val="10"/>
        <color rgb="FFFF0000"/>
        <rFont val="Arial"/>
        <family val="2"/>
      </rPr>
      <t>BSG Guidance for flexible endoscopy 
JAG Guidance for endoscopy 
BS EN ISO 15883 (washers – surgical and endo)
BS EN ISO 285 (sterilizers)
BS EN ISO 14662 (drying cabinets endo)</t>
    </r>
  </si>
  <si>
    <r>
      <t xml:space="preserve">1. Health and Social Care Act 2008: Code of Practice for health and adult social care on the prevention and control of infections and related guidance.
2. Infection Control (HBN 00-09) 2013
3. Department of Health (2011) PAS 5748:2011 Specification for the planning, application and measurement of cleanliness in hospitals
4. Association of Healthcare Cleaning Professionals (AHCP) (2009) Colour Coding Hospital Cleaning Materials and Equipment: Safer Practice Notice 15 
5. National Patient Safety Agency (2007) The National Specification for Cleanliness in the NHS: A Framework for Setting and Measuring Performance Outcomes.
6. Department of Health (2006) Saving Lives: A delivery programme to reduce healthcare associated infection including MRSA. 
7. Department of Health (2004) Towards cleaner hospitals and lower rates of infection. 
8. Department of Health (2004) A Matron’s Charter: An Action Plan for Cleaner Hospitals. 
9. NHS Estates (1997). Health Building Note 4 In-Patient Accommodation: Options for Choice (HBN) 4. 
10. Health and Social Care Act 2008 (Regulated Activities) Regulations 2014 and CQC Guidance for providers on meeting the regulations
15(1) All premises and equipment used by the service provider must be—
15(1)(a) clean, 
• Premises and equipment must be kept clean and cleaning must be done in line with current legislation and guidance and should be visibly clean and free from odours that are offensive or unpleasant.
•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o Make sure that staff with responsibility for cleaning have appropriate training.
15(2) The registered person must, in relation to such premises and equipment, maintain standards of hygiene appropriate for the purposes for which they are being used.
• Providers must comply with guidance from the Department of Health about the prevention and control of infections: Health and Social Care Act 2008: Code of Practice for health and adult social care on the prevention and control of infections and related guidance.
• Where applicable, premises must be cleaned or decontaminated in line with current legislation and guidance, and equipment must be cleaned, decontaminated and/or sterilised in line with current legislation and guidance and manufacturers’ instructions. Equipment must be cleaned or decontaminated after each use and between use by different people who use the service.
• Multiple use equipment and devices must be cleaned or decontaminated between use. Single use and single person devices must not be re-used or shared. All staff must understand the risk to people who use services if they do not adhere to this. 
</t>
    </r>
    <r>
      <rPr>
        <b/>
        <sz val="10"/>
        <rFont val="Arial"/>
        <family val="2"/>
      </rPr>
      <t xml:space="preserve">
</t>
    </r>
    <r>
      <rPr>
        <sz val="10"/>
        <rFont val="Arial"/>
        <family val="2"/>
      </rPr>
      <t>11. CQC Provider Handbooks
S3.5. How are standards of cleanliness and hygiene maintained?
S3.6. Are reliable systems in place to prevent and protect people from a healthcare-associated infection?</t>
    </r>
  </si>
  <si>
    <t>Management, operation and maintenance of decontamination equipment and processes covering the decontamination of surgical equipment, linen, dental equipment and flexible endoscopes.
As set out in the HTM 01 Suite 01-06</t>
  </si>
  <si>
    <t>Changes from the 2016 Version are highlighted in the SAQs in red</t>
  </si>
  <si>
    <t>SAQ measures compliance with HBN 00-08 Part B Section 3.0.</t>
  </si>
  <si>
    <t>1. Policy and procedures relevant to E&amp;F services relevant to the trust/site;
2.  Regular assessment of policies and procedures;
3. Estate strategy setting out current baseline, plans to address deficiencies including organisations risk management process/systems
4. Dementia strategy/policy
5. Privacy and dignity strategy/policy
6. Equality Act accessibility assessment
7. Local Authority approved travel plan
8. Security policy
9. Standard specification+E21</t>
  </si>
  <si>
    <t>1. Preventative/corrective maintenance strategies, together with statistical analysis of departmental performance e.g. response times, outstanding works, equipment down-time etc. 
2. Planned preventative maintenance system in place;
3. Quality control/Inspection records;
4. Life cycle costing plans</t>
  </si>
  <si>
    <t>Performance management</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</si>
  <si>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t>
  </si>
  <si>
    <t xml:space="preserve">Health and Social Care Act 2008 Regulations 14: and CQC guidance for providers on meeting the regulations - Regulations 10 and 15 (1) (c, d and f)
Land and property appraisal (2007 DH)
Equality Act 2010
2010 to 2015 government policy: compassionate care in the NS
HTM 07-03 NHS Car parking management, environment and sustainability
HBN 00-01 General design guidance for healthcare buildings
HBN 00-08 Strategic framework for the efficient management of healthcare estates and facilities
HBN 45 External works for health buildings
HBN 00-02 Designing sanitary spaces
Building Regulations Parts M and K
Dementia design checklist
HBN 08-02 Dementia friendly health and social care environments
NHSI Dementia assessment and improvement framework
Privacy and dignity report by the CNO into mixed sex accommodation in hospitals
NHS Protect crime risk assessment standard - cross reference to security SAQ SS6
HBN 00-09 Infection control in the built environment
</t>
  </si>
  <si>
    <t>1. Trust management structure/organogram for this area;
2. Job descriptions including roles and responsibilities;
3. Key relevant Objectives for the period:
4. If technical expertise in-house - job descriptions, PDP's, TNA, training plans
5. If technical expertise outsourced - specification, qualifications and references. Evidence of employing appropriately qualified experienced people in key roles as identified in the HTMs and other standards.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</si>
  <si>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Plans in place if ward/unit is closed due to unacceptable levels of compliance - breech of 15 (1) (c, d and f)
6. Test reports/action plans
7. Escalation to relevant committees
8. Peer review outputs</t>
  </si>
  <si>
    <r>
      <t xml:space="preserve">This SAQ covers the coordination and control of the flow (storage, retrieval, processing, printing, copying, routing, distribution and disposal) of electronic and paper documents for </t>
    </r>
    <r>
      <rPr>
        <sz val="10"/>
        <color rgb="FFFF0000"/>
        <rFont val="Arial"/>
        <family val="2"/>
      </rPr>
      <t>Estates &amp; Facilities documents</t>
    </r>
    <r>
      <rPr>
        <sz val="10"/>
        <rFont val="Arial"/>
        <family val="2"/>
      </rPr>
      <t xml:space="preserve"> in a secure and efficient manner.</t>
    </r>
  </si>
  <si>
    <r>
      <rPr>
        <b/>
        <sz val="10"/>
        <rFont val="Arial"/>
        <family val="2"/>
      </rPr>
      <t>1. Health and Social Care Act 2008 (Regulated Activities) Regulations 2014: and CQC Guidance for providers on meeting the regulations</t>
    </r>
    <r>
      <rPr>
        <sz val="10"/>
        <rFont val="Arial"/>
        <family val="2"/>
      </rPr>
      <t xml:space="preserve">
17(2)(d)  maintain securely such other records as are necessary to be kept in relation to—
(i) persons employed in the carrying on of the regulated activity, and
(ii) the management of the regulated activity;
Records relating to people employed and the management of regulated activities must be created, amended, stored and destroyed in accordance with current legislation and guidance.
Records relating to people employed must include information relevant to their employment in the role including information relating to the requirements under Regulations 4 to 7 and Regulation 19 of this part (part 3) of the Health and Social Care Act 2008 (Regulated Activities) Regulations 2014. This applies to all staff, not just newly appointed staff. Providers must observe data protection legislation about the retention of confidential personal information.
Records relating to the management of regulated activities means anything relevant to the planning and delivery of care and treatment. This may include governance arrangements such as policies and procedures, service and maintenance records, audits and reviews, purchasing, action plans in response to risk and incidents.
Records must be kept secure at all times and only accessed, amended or destroyed by people who are authorised to do so.
Information in all formats must be managed in line with current legislation and guidance.
Health Technical Memorandum 00: Policies and principles of
healthcare engineering
2. BS EN 15221 Facilities Management
3. BS ISO 55000, 55001 &amp; 55002: 2014 Asset Management
4. Quality Management System supported by the International Organisation for Standardisation ISO 9001 Quality Management System, or the current European Foundation for Quality Management (EFQM) Excellence Model criteria or equivalent.</t>
    </r>
  </si>
  <si>
    <t>1. Regular of policies and procedures to ensure implementation;</t>
  </si>
  <si>
    <t>1. Formal procedures in place to identify and replace obsolete documents;
2. Records of document replacement;
3. Review of documents replacement records to ensure completeness and accuracy;</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</si>
  <si>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H&amp;S information for staff
6. Copies of permits to work issued and documented procedures and training records for staff responsible for issue of permit to work 
7. Copies of insurance and written schemes of inspection certificates
8. Evidence of compliance with all relevant published HBNs, CFPPs and HTMs
9. Meeting minutes
6. Documentation and procedures for Safe systems of work</t>
  </si>
  <si>
    <t>1. Trust management structure/organogram for this area;
2. Job descriptions including roles and responsibilities;
3. Key relevant Objectives for the period:
4. Procedures to ensure staff and contractors have appropriate competencies, licences,  professional indemnities and liability cover, also a record that these have been checked.
5. Permits to work
6. Evidence of employing appropriately qualified experienced people in key roles as identified in the HTMs and other standards.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</si>
  <si>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Evidence that reasonable steps have been taken to find out if there are materials containing asbestos in non-domestic premises, and if so, its amount, where it is and its condition.
6. Evidence that there is a period review of the plan and the arrangements in place to ensure that the plan remains relevant and up-to-date.</t>
  </si>
  <si>
    <t>1. Trust management structure/organogram for this area;
2. Job descriptions including roles and responsibilities;
3. Key relevant Objectives for the period:1. Permit to work
4. Approved persons
5. Authorised Persons
6. Evidence of employing appropriately qualified experienced people in key roles as identified in the HTMs and other standards.</t>
  </si>
  <si>
    <t>1. Trust management structure/organogram for this area;
2. Job descriptions including roles and responsibilities;
3. Key relevant Objectives for the period:
4. Approved persons, including employing a suitably qualified person where appropriate, i.e. "Gas Safe Registered"
5. Evidence of employing appropriately qualified experienced people in key roles as identified in the HTMs and other standards.
6. Permit to work</t>
  </si>
  <si>
    <t>Health Technical Memorandum 00: Policies and principles of
healthcare engineering
1. Water Supply (Water Fittings) Regulations 1999
2. Defra’s guidance to the Water Supply (Water Fittings) Regulations
3. HSE's Approved Code of Practice (ACoP) L8 (2013), HSG274 Parts 1, 2 and 3, HTM 04-01: the control of legionella, hygiene, "safe" hot water, cold water and drinking water systems (Scheduled to be replaced in April 2016 by HTM 04-01: Safe water in healthcare premises)
4. Notification of Cooling towers and Evaporative Condensers Regulations 1992
4. Health Technical Memorandum 04-01: Addendum Pseudomonas aeruginosa
5. Health Technical Memorandum 07-01: Water Management and Water Efficiency
6. Health Technical Memorandum 07-04: Water management and water efficiency – best practice advice for the healthcare sector
7.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</si>
  <si>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1. Trust management structure/organogram for this area;
2. Job descriptions including roles and responsibilities;
3. Key relevant Objectives for the period:
4. Evidence of employing appropriately qualified experienced people in key roles as identified in the HTMs and other standards.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</si>
  <si>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Plans for fire alarm replacement in cases of system failure</t>
  </si>
  <si>
    <t>1. Provision and Use of Work Equipment Regulations 1998
2. ACoP 22 Safe Use of work Equipment.
Health Technical Memorandum 00: Policies and principles of
healthcare engineering
3. Medicines and Healthcare Products Regulatory Agency (MHRA) Guidance
4. Health and Social Care Act 2008 (Regulated Activities) Regulations 2014 and CQC Guidance for providers on meeting the regulations
15(1) All premises and equipment used by the service provider must be—
15(1)(c) suitable for the purpose for which they are being used,
• Reasonable adjustments must be made when providing equipment to meet the needs of people with disabilities, in line with requirements of the Equality Act 2010.
• There must be sufficient equipment to provide the service.
15(1)(d) properly used,
15(1)(e) properly maintained, and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All equipment must be used, stored and maintained in line with manufacturers’ instructions. It should only be used for its intended purpose and by the person for whom is it provided.
• Providers must make sure that staff and others who operate the equipment are trained to use it appropriately.
15(1)(f) appropriately located for the purpose for which they are being used.
Equipment must be accessible at all times to meet the needs of people using the service. This means it must be available when needed, or obtained in a reasonable time so as not to pose a risk to the person using the service.
Equipment includes chairs, beds, clinical equipment, and moving and handling equipment.
15(2) The registered person must, in relation to such premises and equipment, maintain standards of hygiene appropriate for the purposes for which they are being used.
• Multiple use equipment and devices must be cleaned or decontaminated between use. Single use and single person devices must not be re-used or shared. All staff must understand the risk to people who use services if they do not adhere to this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</si>
  <si>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t>
  </si>
  <si>
    <t>1. Adequate insurance.
2. Performance monitoring against agreed Key Performance Indicators.
3. Evidence of professional qualifications and experience;</t>
  </si>
  <si>
    <t>1. Preventative/corrective maintenance strategies, together with statistical analysis of departmental performance e.g. response times, outstanding works, equipment down-time etc. 
2. Planned preventative maintenance system in place e.g. fire alarm systems, fire doors, fire extinguishers;
3. Quality control/Inspection records</t>
  </si>
  <si>
    <t>1. Preventative/corrective maintenance strategies, together with statistical analysis of departmental performance e.g. response times, outstanding works, equipment down-time etc. 
2. Planned preventative maintenance system in place;
3. Quality control/Inspection records
4. Copies of test certificates/EC Declarations of Conformity
5. Records of inspections/thorough examinations
6. Copies of insurance certificates/formal documentation from notified bodies
7. Written schemes of examination
8. Schedule 2 letters for leased bulk oxygen tanks</t>
  </si>
  <si>
    <t>1. Food Standards Agency ratings and Nonmental Health Officer reports.
2. Risks reviewed and included in local risk register;
3. Mitigation strategies for areas of risk identified;
4. Review and inclusion of risks into Trust risk registers;
5. Nutritional screening programme identifying patients at risk from malnutrition and dehydration.
6. Allergens screening</t>
  </si>
  <si>
    <r>
      <rPr>
        <b/>
        <sz val="10"/>
        <rFont val="Arial"/>
        <family val="2"/>
      </rPr>
      <t>4: Maintenance</t>
    </r>
    <r>
      <rPr>
        <sz val="10"/>
        <rFont val="Arial"/>
        <family val="2"/>
      </rPr>
      <t xml:space="preserve">
Are assets, equipment and plant adequately maintained, </t>
    </r>
    <r>
      <rPr>
        <sz val="10"/>
        <color rgb="FFFF0000"/>
        <rFont val="Arial"/>
        <family val="2"/>
      </rPr>
      <t>regularly and monitored to ensure equipment relating to temperature control is functioning correctly?</t>
    </r>
  </si>
  <si>
    <t>1. Trust management structure/organogram for this area;
2. Job descriptions including roles and responsibilities;
3. Key relevant Objectives for the period;
4. Trust management structure for decontamination
5. Appointment letter for AE, job descriptions e.g. decontamination lead, SSD manager, Endoscopy Unit decontamination team
6. Appointment letter for AP(D) 
7. Evidence of employing appropriately qualified experienced people in key roles as identified in the HTMs and other standards.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</si>
  <si>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Business Continuity plans for SSD and Endoscopy Unit. 
6. Test reports for efficacy of plans. 
7. Training records for staff following testing</t>
  </si>
  <si>
    <r>
      <t xml:space="preserve">
1. Home Office ten principles of crime reduction
2. NHS Standard Contract 2017-2019 General Conditions
3. NHS Standard contract 2017-2019 service conditions;
• SC24 NHS Counter-Fraud and Security Management
4. NICE Guidance;
• NG10 Violence and aggression: short-term management in mental health, health and community settings 
• NG11 Challenging behaviour and learning disabilities: prevention and interventions for people with learning disabilities whose behaviour challenges
5. Regulations and Investigatory Powers Act 2000
6. Police and Criminal Evidence Act 1984
7. Criminal Procedure and Investigation Act 2006
8. Counter Terrorism Act
9. National Counter Terrorism Security Office guidance
10. National Police Chiefs Council
11. Human rights act
12. Criminal investigations act
13. Guidance from the Surveillance Commissioners Office
14. General Data Protection Regulations 2018
15. Criminal Justice and Immigration Act 2008
16. Criminal Law Act 1967
17. Following the principle of NHS Protect Guidance Security Standards for providers 2017
18. Health and Safety at work act 19741</t>
    </r>
    <r>
      <rPr>
        <b/>
        <sz val="10"/>
        <color rgb="FFFF0000"/>
        <rFont val="Arial"/>
        <family val="2"/>
      </rPr>
      <t xml:space="preserve">. 
19. NHS Protect crime risk assessment standard
20. Health and Social Care Act 2008 (Regulated Activities) Regulations 2014 and CQC Guidance for providers on meeting the regulations
</t>
    </r>
    <r>
      <rPr>
        <sz val="10"/>
        <color rgb="FFFF0000"/>
        <rFont val="Arial"/>
        <family val="2"/>
      </rPr>
      <t>15(1) All premises and equipment used by the service provider must be—
• Security arrangements must make sure that people are safe while receiving care, including:
o Protecting personal safety, which includes restrictive protection required in relation to the Mental Capacity Act 2005 and Mental Health Act 1983. This includes the use of window restrictors or locks on doors, which are used in a way that protects people using the service when lawful and necessary, but which does not restrict the liberty of other people using the service.
o Protecting personal property and/or money.
o Providing appropriate access to and exit from protected or controlled areas.
o Not inadvertently restricting people’s movements.
o Providing appropriate information about access and entry when people who use the service are unable to come and go freely and when people using a service move from the premises as part of their care and treatment.
o Using the appropriate level of security needed in relation to the services being delivered.
Health and Social Care Act 2008 (Regulated Activities) Regulations 2014 (Part 3)
Guidance for providers on meeting the regulations March 2015
• If any form of surveillance is used for any purpose, the provider must make sure that this is done in the best interests of people u</t>
    </r>
    <r>
      <rPr>
        <b/>
        <sz val="10"/>
        <color rgb="FFFF0000"/>
        <rFont val="Arial"/>
        <family val="2"/>
      </rPr>
      <t xml:space="preserve">sing the service, while remaining mindful of their responsibilities for the safety of their staff. Any surveillance should be operated in line with current guidance. Detailed guidance on the use of surveillance is available on CQC’s website.
</t>
    </r>
    <r>
      <rPr>
        <sz val="10"/>
        <color rgb="FFFF0000"/>
        <rFont val="Arial"/>
        <family val="2"/>
      </rPr>
      <t>21. CQC Provider Handbooks
S3.4. Are there arrangements in place to safeguard adults and children from abuse that reflect relevant legislation and local requirements? Do staff understand their responsibilities and adhere to safeguarding policies and procedures?
S4.5. How do staff identify and respond appropriately to changing risks to people who use services, including deteriorating health and wellbeing, medical emergencies or behaviour that challenges?
E1.7. Are the rights of people subject to the Mental Health Act (MHA) protected and do staff have regard to the MHA Code of Practice?
E6.6. Do staff understand the difference between lawful and unlawful restraint practices, including how to seek authorisation for a deprivation of liberty?
E6.7. Is the use of restraint of people who lack mental capacity clearly monitored for its necessity and proportionality in line with legislation and is action taken to minimise its use?</t>
    </r>
  </si>
  <si>
    <t xml:space="preserve">1. Policy and procedures relevant to E&amp;F services relevant to the trust/site;
2.  Regular assessment of policies and procedures;
3. Identified and allocated resources are stipulated in the policy
4. The organisation has in place a security management strategy as a standalone document or as part of a policy statement.
5. Evidence of a Security Policy, Violence and Aggression Policy, 
6. Procedure for the dissemination of key and vital information e.g. security alerts.  The organisation has clear policies and procedures in place for the security of all medicines and controlled drugs. </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</si>
  <si>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Evidence of plans as required by the security standards;
 - Planning for Lockdowns;
 - Planning for child abductions;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</si>
  <si>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Business continuity procedures in place in case of fire or other emergency to maintain service including standby operating facilities located on individual sites 
6. Loss of service plans including bleeps and mobile phones.
7. Robust Majax call out procedures tested over all sites monthly with table top exercises.</t>
  </si>
  <si>
    <r>
      <rPr>
        <b/>
        <sz val="10"/>
        <color rgb="FFFF0000"/>
        <rFont val="Arial"/>
        <family val="2"/>
      </rPr>
      <t>2. Other Assessments</t>
    </r>
    <r>
      <rPr>
        <sz val="10"/>
        <color rgb="FFFF0000"/>
        <rFont val="Arial"/>
        <family val="2"/>
      </rPr>
      <t xml:space="preserve">
Is there a system/process, additional to PLACE Eternal areas assessments, to measure patients and visitors satisfaction of the service provided  and is action taken on the results?</t>
    </r>
  </si>
  <si>
    <r>
      <rPr>
        <b/>
        <sz val="10"/>
        <rFont val="Arial"/>
        <family val="2"/>
      </rPr>
      <t>1. Health and Social Care Act 2008 (Regulated Activities) Regulations 2014: and CQC Guidance for providers on meeting the regulations</t>
    </r>
    <r>
      <rPr>
        <sz val="10"/>
        <rFont val="Arial"/>
        <family val="2"/>
      </rPr>
      <t xml:space="preserve">
Regulation 14: Meeting nutritional and hydration needs (FS)
</t>
    </r>
    <r>
      <rPr>
        <sz val="10"/>
        <color rgb="FFFF0000"/>
        <rFont val="Arial"/>
        <family val="2"/>
      </rPr>
      <t xml:space="preserve">National Specifications for healthcare cleanliness 2007
PAS:5748
</t>
    </r>
    <r>
      <rPr>
        <sz val="10"/>
        <rFont val="Arial"/>
        <family val="2"/>
      </rPr>
      <t xml:space="preserve">2. NHS Estates (2000) Reducing food Waste in the NHS Department of Health. Better Hospital Food
3. Hospital Catering Association – Protected Mealtimes 
4. Council of Europe Resolution food and nutritional Care in hospitals NHS England – 10 Key Characteristics of Good Nutritional Care in Hospitals 2006
5. Food Service at Ward Level with Healthcare food and Beverage Service Standards – a guide to ward level services – 2009 
6. Water for Health – Hydration Best Practice Toolkit for Hospitals and Healthcare
7. NHS Executive ‘Hospital catering delivering a quality service.’
8. NHS Code of Practice for the manufacture, distribution and supply of food, ingredients and food related products.
9. Improving Nutritional Care – a joint action plan from the department of health and nutrition summit stakeholders
10. HCA Ward Service guide
11. British Dialectic Association Improving Outcomes through Food and Beverage Services Nutritional &amp; Hydration digest
12. The Government Buying Standards (GBS) for Food and Catering Services
13. NHS Standards Contract
14.The Hospital Food Standards Panel Report
15. British Association for Parenteral and Enteral Nutrition - Malnutrition Screening Tool
16. Public Health England - Healthier and More Sustainable Catering Nutrition Principles
17. A Toolkit to Support the Development of a Hospital Food and Drink Strategy
</t>
    </r>
    <r>
      <rPr>
        <b/>
        <sz val="10"/>
        <rFont val="Arial"/>
        <family val="2"/>
      </rPr>
      <t>18. CQC Provider Handbooks</t>
    </r>
    <r>
      <rPr>
        <sz val="10"/>
        <rFont val="Arial"/>
        <family val="2"/>
      </rPr>
      <t xml:space="preserve">
E1.4. How are people’s nutrition and hydration needs assessed and met?</t>
    </r>
  </si>
  <si>
    <t>1. Review of relevant Policies and Procedures.
2. Nutritional screening programme identifying patient at risk from malnutrition and dehydration</t>
  </si>
  <si>
    <r>
      <rPr>
        <b/>
        <sz val="10"/>
        <color rgb="FFFF0000"/>
        <rFont val="Arial"/>
        <family val="2"/>
      </rPr>
      <t>9. Cost Improvement plans</t>
    </r>
    <r>
      <rPr>
        <sz val="10"/>
        <color rgb="FFFF0000"/>
        <rFont val="Arial"/>
        <family val="2"/>
      </rPr>
      <t xml:space="preserve">
A robust methodology for identifying the delivery  and implications of cost improvement plans</t>
    </r>
  </si>
  <si>
    <t>1. Consideration of innovative design and building options e.g. "New for Old".</t>
  </si>
  <si>
    <t>1. Internal Audits 
2. Financial controls and scheme of delegation
3. Business Case procedure and Capital regime</t>
  </si>
  <si>
    <t>1. Risk Assessments and Registers
2. Derogations documented with clinical impact assessment and clinical sign-off.
3. Training and Development plans and records.</t>
  </si>
  <si>
    <t>1. Estates Strategy and related documents;</t>
  </si>
  <si>
    <t>1. Feedback from staff to quantify their understanding of visions, values and strategy e.g. staff survey results;</t>
  </si>
  <si>
    <t>1. Policy and procedures relevant to E&amp;F services relevant to the trust/site;
2.  Regular assessment of policies and procedures;
3 Evidence of a short and long term estate strategy supporting clinical, financial and investment objectives. 
4. Evidence of optimising utilisation of accommodation across the estate, the Sustainability and Transformation Partnership and Integrated Care Organisation footprint and with One Public Estate partners. 
5. Evidence of masterplans for large sites which identify areas for retention, development and disposal 
6. Involvement of District Valuer
7. Demonstration of re-investment of income.
8. Maintenance of an up-to-date and accurate property asset register
9. All statutory obligations to be identified and met
10. Preventing third parties gaining inappropriate rights over land and property
11. Management of easement agreements
12. Appropriate action when land and/or property is subject to compulsory purchase powers or potential or actual applications for registering as a town or village green
13. Where non-NHS facilities are used for NHS patients, that policies to ensure NHS standards regarding the built environment are adopted and implemented
14. The identification of all listed buildings, conservation areas, registered parks and gardens, burial grounds and war memorials, and policies to deal with the specific requirements of these land and buildings</t>
  </si>
  <si>
    <t>1. Policy and procedures relevant to E&amp;F services relevant to the trust/site;
2.  Regular assessment of policies and procedures;
3 Evidence of a short and long term estate strategy supporting clinical, financial and investment objectives. 
4. Evidence of optimising utilisation of accommodation across the estate, the Sustainability and Transformation Partnership and Integrated Care Organisation footprint and with One Public Estate partners. 
5. Evidence of masterplans for large sites which identify areas for retention, development and disposal 
6. Involvement of District Valuer
7. Maintenance of an up-to-date and accurate property asset register
8. All statutory obligations to be identified and met
9. Preventing third parties retaining inappropriate rights over land and property
10. Management of easement agreements
11. The identification of all listed buildings, conservation areas, registered parks and gardens, burial grounds and war memorials, and policies to deal with the specific requirements of these land and buildings</t>
  </si>
  <si>
    <t>E4: With regard to having a suitable Sustainability approach in place and being actioned.</t>
  </si>
  <si>
    <r>
      <rPr>
        <b/>
        <sz val="10"/>
        <color rgb="FFFF0000"/>
        <rFont val="Arial"/>
        <family val="2"/>
      </rPr>
      <t>2: Energy</t>
    </r>
    <r>
      <rPr>
        <sz val="10"/>
        <color rgb="FFFF0000"/>
        <rFont val="Arial"/>
        <family val="2"/>
      </rPr>
      <t xml:space="preserve">
Is your energy usage managed to fully delivery sustainability and effectiveness?</t>
    </r>
  </si>
  <si>
    <r>
      <t xml:space="preserve">1.	The organisation has a current waste management and minimisation policy
2.	The organisation's Dangerous Goods Safety Advisor (DGSA) has reported within the last 12 months
</t>
    </r>
    <r>
      <rPr>
        <strike/>
        <sz val="10"/>
        <color rgb="FFFF0000"/>
        <rFont val="Arial"/>
        <family val="2"/>
      </rPr>
      <t>3.	The organisation has a record of its Hazardous Waste Site Codes</t>
    </r>
    <r>
      <rPr>
        <sz val="10"/>
        <color rgb="FFFF0000"/>
        <rFont val="Arial"/>
        <family val="2"/>
      </rPr>
      <t xml:space="preserve">
4.	The organisation can evidence completion of Pre-acceptance Audits?
5.	The Trust can demonstrate processes to fulfil their Duty of Care for waste
6.	The organisation holds regular contract review meetings
7.	The organisation can evidence record receipt and review of monthly progress reports
8.	The organisation holds regular operational meetings
9.	The organisation conducts monthly independent audits of the service
10.	The organisation maintains statutory waste records (disposal notes, destruction certificates) and compliance audits
11.	The organisation can evidence training records
12.	The organisation employs a dedicated (spends &gt; 50% of their time working on waste management activities) waste manager / responsible person for waste
13.	The organisation is compliant with HTM 07-01; Safe Management of Healthcare Waste</t>
    </r>
  </si>
  <si>
    <r>
      <rPr>
        <b/>
        <sz val="10"/>
        <color rgb="FFFF0000"/>
        <rFont val="Arial"/>
        <family val="2"/>
      </rPr>
      <t>4: Air Pollution</t>
    </r>
    <r>
      <rPr>
        <sz val="10"/>
        <color rgb="FFFF0000"/>
        <rFont val="Arial"/>
        <family val="2"/>
      </rPr>
      <t xml:space="preserve">
Does your Trust have policies and procedures in place to control air pollution? </t>
    </r>
  </si>
  <si>
    <r>
      <rPr>
        <b/>
        <sz val="10"/>
        <color rgb="FFFF0000"/>
        <rFont val="Arial"/>
        <family val="2"/>
      </rPr>
      <t>7: Procurement</t>
    </r>
    <r>
      <rPr>
        <sz val="10"/>
        <color rgb="FFFF0000"/>
        <rFont val="Arial"/>
        <family val="2"/>
      </rPr>
      <t xml:space="preserve">
Is all relevant procurement consistent with Government policy?</t>
    </r>
  </si>
  <si>
    <r>
      <rPr>
        <b/>
        <sz val="10"/>
        <color theme="1"/>
        <rFont val="Arial"/>
        <family val="2"/>
      </rPr>
      <t>2. Challenges</t>
    </r>
    <r>
      <rPr>
        <sz val="10"/>
        <color theme="1"/>
        <rFont val="Arial"/>
        <family val="2"/>
      </rPr>
      <t xml:space="preserve">
Leaders understand the challenges to good quality estates and facilities services and can identify the actions needed to improve.</t>
    </r>
  </si>
  <si>
    <r>
      <rPr>
        <b/>
        <sz val="10"/>
        <color theme="1"/>
        <rFont val="Arial"/>
        <family val="2"/>
      </rPr>
      <t>3. Visibility</t>
    </r>
    <r>
      <rPr>
        <sz val="10"/>
        <color theme="1"/>
        <rFont val="Arial"/>
        <family val="2"/>
      </rPr>
      <t xml:space="preserve">
Leaders are visible and approachable.</t>
    </r>
  </si>
  <si>
    <r>
      <rPr>
        <b/>
        <sz val="10"/>
        <color theme="1"/>
        <rFont val="Arial"/>
        <family val="2"/>
      </rPr>
      <t>4. Relationships</t>
    </r>
    <r>
      <rPr>
        <sz val="10"/>
        <color theme="1"/>
        <rFont val="Arial"/>
        <family val="2"/>
      </rPr>
      <t xml:space="preserve">
Leaders encourage appreciative, supportive relationships among staff.</t>
    </r>
  </si>
  <si>
    <r>
      <rPr>
        <b/>
        <sz val="10"/>
        <color theme="1"/>
        <rFont val="Arial"/>
        <family val="2"/>
      </rPr>
      <t>5. Respect</t>
    </r>
    <r>
      <rPr>
        <sz val="10"/>
        <color theme="1"/>
        <rFont val="Arial"/>
        <family val="2"/>
      </rPr>
      <t xml:space="preserve">
 Staff feel respected and valued.</t>
    </r>
  </si>
  <si>
    <r>
      <rPr>
        <b/>
        <sz val="10"/>
        <color theme="1"/>
        <rFont val="Arial"/>
        <family val="2"/>
      </rPr>
      <t>6. Behaviours</t>
    </r>
    <r>
      <rPr>
        <sz val="10"/>
        <color theme="1"/>
        <rFont val="Arial"/>
        <family val="2"/>
      </rPr>
      <t xml:space="preserve">
Action is taken to address behaviour and performance that is inconsistent with the vision and values, regardless of seniority.</t>
    </r>
  </si>
  <si>
    <r>
      <rPr>
        <b/>
        <sz val="10"/>
        <color theme="1"/>
        <rFont val="Arial"/>
        <family val="2"/>
      </rPr>
      <t>7. Culture</t>
    </r>
    <r>
      <rPr>
        <sz val="10"/>
        <color theme="1"/>
        <rFont val="Arial"/>
        <family val="2"/>
      </rPr>
      <t xml:space="preserve">
Is the culture centred on the needs and experience of people who use services?</t>
    </r>
  </si>
  <si>
    <r>
      <rPr>
        <b/>
        <sz val="10"/>
        <color theme="1"/>
        <rFont val="Arial"/>
        <family val="2"/>
      </rPr>
      <t>8. Honesty</t>
    </r>
    <r>
      <rPr>
        <sz val="10"/>
        <color theme="1"/>
        <rFont val="Arial"/>
        <family val="2"/>
      </rPr>
      <t xml:space="preserve">
The culture encourages candour, openness and honesty.</t>
    </r>
  </si>
  <si>
    <r>
      <rPr>
        <b/>
        <sz val="10"/>
        <color theme="1"/>
        <rFont val="Arial"/>
        <family val="2"/>
      </rPr>
      <t>9. Safety &amp; Wellbeing</t>
    </r>
    <r>
      <rPr>
        <sz val="10"/>
        <color theme="1"/>
        <rFont val="Arial"/>
        <family val="2"/>
      </rPr>
      <t xml:space="preserve">
There is a strong emphasis on promoting the safety, health and wellbeing of staff.</t>
    </r>
  </si>
  <si>
    <r>
      <rPr>
        <b/>
        <sz val="10"/>
        <color theme="1"/>
        <rFont val="Arial"/>
        <family val="2"/>
      </rPr>
      <t>10. Healthier workplace</t>
    </r>
    <r>
      <rPr>
        <sz val="10"/>
        <color theme="1"/>
        <rFont val="Arial"/>
        <family val="2"/>
      </rPr>
      <t xml:space="preserve">
Promoting a healthier NHS workplace through cutting access to unhealthy products on NHS premises, implementing food standards, and providing healthy options for night staff.</t>
    </r>
  </si>
  <si>
    <r>
      <rPr>
        <b/>
        <sz val="10"/>
        <color theme="1"/>
        <rFont val="Arial"/>
        <family val="2"/>
      </rPr>
      <t>11. Collaboration</t>
    </r>
    <r>
      <rPr>
        <sz val="10"/>
        <color theme="1"/>
        <rFont val="Arial"/>
        <family val="2"/>
      </rPr>
      <t xml:space="preserve">
Staff and teams work collaboratively, resolve conflict quickly and constructively and share responsibility to deliver good quality estates and facilities services.</t>
    </r>
  </si>
  <si>
    <r>
      <rPr>
        <b/>
        <sz val="10"/>
        <rFont val="Arial"/>
        <family val="2"/>
      </rPr>
      <t>12: Costed Action Plans</t>
    </r>
    <r>
      <rPr>
        <sz val="10"/>
        <rFont val="Arial"/>
        <family val="2"/>
      </rPr>
      <t xml:space="preserve">
If the organisation/site has any inadequate or requires (moderate or minor) improvement ratings in this SAQ, are there risk assessed costed action plans in place to achieve compliance?</t>
    </r>
  </si>
  <si>
    <t>Safety prompt questions 1,4 &amp; 7 for each technical area e.g. electrical safety</t>
  </si>
  <si>
    <t>NHS PAM 2020 - Rating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</si>
</sst>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dd/mm/yy;@"/>
  </numFmts>
  <fonts count="53" x14ac:knownFonts="1">
    <font>
      <sz val="11"/>
      <color theme="1"/>
      <name val="Calibri"/>
      <family val="2"/>
      <scheme val="minor"/>
    </font>
    <font>
      <sz val="12"/>
      <color theme="1"/>
      <name val="Arial"/>
      <family val="2"/>
    </font>
    <font>
      <sz val="11"/>
      <color theme="1"/>
      <name val="Arial"/>
      <family val="2"/>
    </font>
    <font>
      <b/>
      <sz val="11"/>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0"/>
      <name val="Arial"/>
      <family val="2"/>
    </font>
    <font>
      <i/>
      <sz val="11"/>
      <color indexed="23"/>
      <name val="Arial"/>
      <family val="2"/>
    </font>
    <font>
      <sz val="11"/>
      <color indexed="17"/>
      <name val="Arial"/>
      <family val="2"/>
    </font>
    <font>
      <b/>
      <sz val="15"/>
      <color indexed="26"/>
      <name val="Arial"/>
      <family val="2"/>
    </font>
    <font>
      <b/>
      <sz val="13"/>
      <color indexed="26"/>
      <name val="Arial"/>
      <family val="2"/>
    </font>
    <font>
      <b/>
      <sz val="11"/>
      <color indexed="26"/>
      <name val="Arial"/>
      <family val="2"/>
    </font>
    <font>
      <u/>
      <sz val="10"/>
      <color indexed="12"/>
      <name val="Book Antiqua"/>
      <family val="1"/>
    </font>
    <font>
      <sz val="11"/>
      <color indexed="62"/>
      <name val="Arial"/>
      <family val="2"/>
    </font>
    <font>
      <sz val="11"/>
      <color indexed="52"/>
      <name val="Arial"/>
      <family val="2"/>
    </font>
    <font>
      <sz val="11"/>
      <color indexed="60"/>
      <name val="Arial"/>
      <family val="2"/>
    </font>
    <font>
      <sz val="11"/>
      <color indexed="60"/>
      <name val="Calibri"/>
      <family val="2"/>
    </font>
    <font>
      <b/>
      <sz val="11"/>
      <color indexed="63"/>
      <name val="Arial"/>
      <family val="2"/>
    </font>
    <font>
      <b/>
      <sz val="18"/>
      <color indexed="26"/>
      <name val="Cambria"/>
      <family val="2"/>
    </font>
    <font>
      <b/>
      <sz val="11"/>
      <color indexed="8"/>
      <name val="Arial"/>
      <family val="2"/>
    </font>
    <font>
      <sz val="11"/>
      <color indexed="10"/>
      <name val="Arial"/>
      <family val="2"/>
    </font>
    <font>
      <b/>
      <sz val="11"/>
      <color theme="1"/>
      <name val="Calibri"/>
      <family val="2"/>
      <scheme val="minor"/>
    </font>
    <font>
      <b/>
      <sz val="10"/>
      <name val="Arial"/>
      <family val="2"/>
    </font>
    <font>
      <sz val="10"/>
      <color theme="1"/>
      <name val="Arial"/>
      <family val="2"/>
    </font>
    <font>
      <sz val="11"/>
      <name val="Arial"/>
      <family val="2"/>
    </font>
    <font>
      <sz val="11"/>
      <color rgb="FF000000"/>
      <name val="Arial"/>
      <family val="2"/>
    </font>
    <font>
      <b/>
      <sz val="10"/>
      <color rgb="FF000000"/>
      <name val="Arial"/>
      <family val="2"/>
    </font>
    <font>
      <b/>
      <sz val="10"/>
      <color theme="1"/>
      <name val="Arial"/>
      <family val="2"/>
    </font>
    <font>
      <sz val="12"/>
      <name val="Arial"/>
      <family val="2"/>
    </font>
    <font>
      <sz val="11"/>
      <name val="Calibri"/>
      <family val="2"/>
      <scheme val="minor"/>
    </font>
    <font>
      <b/>
      <sz val="11"/>
      <name val="Arial"/>
      <family val="2"/>
    </font>
    <font>
      <b/>
      <sz val="11"/>
      <color theme="0"/>
      <name val="Arial"/>
      <family val="2"/>
    </font>
    <font>
      <sz val="11"/>
      <color theme="0"/>
      <name val="Arial"/>
      <family val="2"/>
    </font>
    <font>
      <sz val="16"/>
      <color theme="0"/>
      <name val="Arial"/>
      <family val="2"/>
    </font>
    <font>
      <b/>
      <sz val="10"/>
      <color theme="1"/>
      <name val="Calibri"/>
      <family val="2"/>
      <scheme val="minor"/>
    </font>
    <font>
      <u/>
      <sz val="11"/>
      <color theme="10"/>
      <name val="Calibri"/>
      <family val="2"/>
      <scheme val="minor"/>
    </font>
    <font>
      <b/>
      <i/>
      <sz val="11"/>
      <color theme="1"/>
      <name val="Arial"/>
      <family val="2"/>
    </font>
    <font>
      <b/>
      <sz val="11"/>
      <color rgb="FFFF0000"/>
      <name val="Calibri"/>
      <family val="2"/>
      <scheme val="minor"/>
    </font>
    <font>
      <b/>
      <sz val="10"/>
      <color rgb="FFFF0000"/>
      <name val="Arial"/>
      <family val="2"/>
    </font>
    <font>
      <sz val="10"/>
      <color rgb="FFFF0000"/>
      <name val="Arial"/>
      <family val="2"/>
    </font>
    <font>
      <sz val="11"/>
      <color rgb="FFFF0000"/>
      <name val="Calibri"/>
      <family val="2"/>
      <scheme val="minor"/>
    </font>
    <font>
      <strike/>
      <sz val="10"/>
      <color theme="1"/>
      <name val="Arial"/>
      <family val="2"/>
    </font>
    <font>
      <sz val="11"/>
      <color rgb="FFFF0000"/>
      <name val="Arial"/>
      <family val="2"/>
    </font>
    <font>
      <b/>
      <sz val="11"/>
      <color rgb="FFFF0000"/>
      <name val="Arial"/>
      <family val="2"/>
    </font>
    <font>
      <sz val="10"/>
      <color theme="1"/>
      <name val="Calibri"/>
      <family val="2"/>
      <scheme val="minor"/>
    </font>
    <font>
      <sz val="12"/>
      <color rgb="FFFF0000"/>
      <name val="Arial"/>
      <family val="2"/>
    </font>
    <font>
      <b/>
      <sz val="22"/>
      <color theme="1"/>
      <name val="Calibri"/>
      <family val="2"/>
      <scheme val="minor"/>
    </font>
    <font>
      <sz val="10"/>
      <color rgb="FF339966"/>
      <name val="Arial"/>
      <family val="2"/>
    </font>
    <font>
      <i/>
      <sz val="11"/>
      <color theme="1"/>
      <name val="Arial"/>
      <family val="2"/>
    </font>
    <font>
      <strike/>
      <sz val="10"/>
      <color rgb="FFFF0000"/>
      <name val="Arial"/>
      <family val="2"/>
    </font>
  </fonts>
  <fills count="24">
    <fill>
      <patternFill patternType="none"/>
    </fill>
    <fill>
      <patternFill patternType="gray125"/>
    </fill>
    <fill>
      <patternFill patternType="solid">
        <fgColor indexed="25"/>
      </patternFill>
    </fill>
    <fill>
      <patternFill patternType="solid">
        <fgColor indexed="47"/>
      </patternFill>
    </fill>
    <fill>
      <patternFill patternType="solid">
        <fgColor indexed="43"/>
      </patternFill>
    </fill>
    <fill>
      <patternFill patternType="solid">
        <fgColor indexed="9"/>
      </patternFill>
    </fill>
    <fill>
      <patternFill patternType="solid">
        <fgColor indexed="24"/>
      </patternFill>
    </fill>
    <fill>
      <patternFill patternType="solid">
        <fgColor indexed="27"/>
      </patternFill>
    </fill>
    <fill>
      <patternFill patternType="solid">
        <fgColor indexed="22"/>
      </patternFill>
    </fill>
    <fill>
      <patternFill patternType="solid">
        <fgColor indexed="49"/>
      </patternFill>
    </fill>
    <fill>
      <patternFill patternType="solid">
        <fgColor indexed="54"/>
      </patternFill>
    </fill>
    <fill>
      <patternFill patternType="solid">
        <fgColor indexed="53"/>
      </patternFill>
    </fill>
    <fill>
      <patternFill patternType="solid">
        <fgColor indexed="46"/>
      </patternFill>
    </fill>
    <fill>
      <patternFill patternType="solid">
        <fgColor indexed="29"/>
      </patternFill>
    </fill>
    <fill>
      <patternFill patternType="solid">
        <fgColor indexed="42"/>
      </patternFill>
    </fill>
    <fill>
      <patternFill patternType="solid">
        <fgColor theme="0"/>
        <bgColor indexed="64"/>
      </patternFill>
    </fill>
    <fill>
      <patternFill patternType="solid">
        <fgColor rgb="FFDDDDDD"/>
        <bgColor indexed="64"/>
      </patternFill>
    </fill>
    <fill>
      <patternFill patternType="solid">
        <fgColor rgb="FF339966"/>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indexed="23"/>
      </left>
      <right style="thin">
        <color indexed="23"/>
      </right>
      <top style="thin">
        <color indexed="23"/>
      </top>
      <bottom style="thin">
        <color indexed="23"/>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medium">
        <color rgb="FF000000"/>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9">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7" fillId="5" borderId="4" applyNumberFormat="0" applyAlignment="0" applyProtection="0"/>
    <xf numFmtId="0" fontId="8" fillId="13" borderId="5"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 borderId="4" applyNumberFormat="0" applyAlignment="0" applyProtection="0"/>
    <xf numFmtId="0" fontId="17" fillId="0" borderId="9" applyNumberFormat="0" applyFill="0" applyAlignment="0" applyProtection="0"/>
    <xf numFmtId="0" fontId="18" fillId="4" borderId="0" applyNumberFormat="0" applyBorder="0" applyAlignment="0" applyProtection="0"/>
    <xf numFmtId="0" fontId="19" fillId="4" borderId="0" applyNumberFormat="0" applyBorder="0" applyAlignment="0" applyProtection="0"/>
    <xf numFmtId="0" fontId="9" fillId="0" borderId="0"/>
    <xf numFmtId="0" fontId="9" fillId="0" borderId="0"/>
    <xf numFmtId="0" fontId="9" fillId="4" borderId="10" applyNumberFormat="0" applyFont="0" applyAlignment="0" applyProtection="0"/>
    <xf numFmtId="0" fontId="20" fillId="5" borderId="11" applyNumberFormat="0" applyAlignment="0" applyProtection="0"/>
    <xf numFmtId="9" fontId="9" fillId="0" borderId="0" applyFont="0" applyFill="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0" borderId="0" applyNumberFormat="0" applyFill="0" applyBorder="0" applyAlignment="0" applyProtection="0"/>
    <xf numFmtId="0" fontId="9" fillId="0" borderId="0"/>
    <xf numFmtId="0" fontId="38" fillId="0" borderId="0" applyNumberFormat="0" applyFill="0" applyBorder="0" applyAlignment="0" applyProtection="0"/>
    <xf numFmtId="0" fontId="7" fillId="5" borderId="45"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16" fillId="3" borderId="45" applyNumberFormat="0" applyAlignment="0" applyProtection="0"/>
    <xf numFmtId="0" fontId="9" fillId="4" borderId="46" applyNumberFormat="0" applyFont="0" applyAlignment="0" applyProtection="0"/>
    <xf numFmtId="0" fontId="20" fillId="5" borderId="47" applyNumberFormat="0" applyAlignment="0" applyProtection="0"/>
    <xf numFmtId="0" fontId="22" fillId="0" borderId="48" applyNumberFormat="0" applyFill="0" applyAlignment="0" applyProtection="0"/>
  </cellStyleXfs>
  <cellXfs count="429">
    <xf numFmtId="0" fontId="0" fillId="0" borderId="0" xfId="0"/>
    <xf numFmtId="0" fontId="2" fillId="0" borderId="0" xfId="0" applyFont="1" applyAlignment="1">
      <alignment vertical="center"/>
    </xf>
    <xf numFmtId="0" fontId="2" fillId="0" borderId="14" xfId="0" applyFont="1" applyBorder="1" applyAlignment="1">
      <alignment vertical="center" wrapText="1"/>
    </xf>
    <xf numFmtId="0" fontId="2" fillId="0" borderId="13" xfId="0" applyFont="1" applyBorder="1" applyAlignment="1">
      <alignment vertical="center" wrapText="1"/>
    </xf>
    <xf numFmtId="0" fontId="9" fillId="0" borderId="1" xfId="0" applyFont="1" applyBorder="1" applyAlignment="1">
      <alignment vertical="top" wrapText="1"/>
    </xf>
    <xf numFmtId="0" fontId="25" fillId="0" borderId="0" xfId="0" applyFont="1" applyFill="1" applyBorder="1" applyAlignment="1">
      <alignment horizontal="left" vertical="top" wrapText="1"/>
    </xf>
    <xf numFmtId="0" fontId="9" fillId="0" borderId="2" xfId="0" applyFont="1" applyBorder="1" applyAlignment="1">
      <alignment vertical="top" wrapText="1"/>
    </xf>
    <xf numFmtId="0" fontId="2" fillId="0" borderId="0" xfId="1" applyFont="1" applyFill="1" applyAlignment="1">
      <alignment vertical="center"/>
    </xf>
    <xf numFmtId="0" fontId="3" fillId="0" borderId="0" xfId="1" applyFont="1" applyFill="1" applyAlignment="1">
      <alignment vertical="center"/>
    </xf>
    <xf numFmtId="0" fontId="26" fillId="0" borderId="0" xfId="1" applyFont="1" applyFill="1" applyAlignment="1">
      <alignment vertical="center"/>
    </xf>
    <xf numFmtId="0" fontId="30" fillId="0" borderId="0" xfId="1" applyFont="1" applyFill="1" applyAlignment="1">
      <alignment vertical="center"/>
    </xf>
    <xf numFmtId="0" fontId="9" fillId="0" borderId="1" xfId="1" applyFont="1" applyFill="1" applyBorder="1" applyAlignment="1">
      <alignment horizontal="left" vertical="center" wrapText="1"/>
    </xf>
    <xf numFmtId="0" fontId="26" fillId="0" borderId="0" xfId="1" applyFont="1" applyFill="1"/>
    <xf numFmtId="0" fontId="9" fillId="15" borderId="0" xfId="42" applyFont="1" applyFill="1" applyAlignment="1">
      <alignment vertical="center"/>
    </xf>
    <xf numFmtId="0" fontId="9" fillId="0" borderId="1" xfId="42" applyFont="1" applyBorder="1" applyAlignment="1">
      <alignment horizontal="left" vertical="center" wrapText="1"/>
    </xf>
    <xf numFmtId="0" fontId="9" fillId="15" borderId="1" xfId="42" applyFont="1" applyFill="1" applyBorder="1" applyAlignment="1">
      <alignment horizontal="left" vertical="center" wrapText="1"/>
    </xf>
    <xf numFmtId="0" fontId="31" fillId="0" borderId="0" xfId="0" applyFont="1" applyFill="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6" fillId="0" borderId="0" xfId="1" applyFont="1" applyFill="1" applyBorder="1" applyAlignment="1">
      <alignment vertical="center"/>
    </xf>
    <xf numFmtId="0" fontId="30" fillId="16" borderId="1" xfId="1" applyFont="1" applyFill="1" applyBorder="1" applyAlignment="1">
      <alignment horizontal="center" vertical="center" wrapText="1"/>
    </xf>
    <xf numFmtId="0" fontId="3" fillId="16" borderId="0" xfId="0" applyFont="1" applyFill="1" applyAlignment="1">
      <alignment vertical="center"/>
    </xf>
    <xf numFmtId="0" fontId="2" fillId="16" borderId="0" xfId="0" applyFont="1" applyFill="1" applyAlignment="1">
      <alignment vertical="center"/>
    </xf>
    <xf numFmtId="0" fontId="0" fillId="0" borderId="0" xfId="0"/>
    <xf numFmtId="0" fontId="0" fillId="0" borderId="1" xfId="0" applyBorder="1"/>
    <xf numFmtId="0" fontId="34" fillId="17" borderId="0" xfId="0" applyFont="1" applyFill="1" applyAlignment="1">
      <alignment vertical="center"/>
    </xf>
    <xf numFmtId="0" fontId="35" fillId="17" borderId="0" xfId="0" applyFont="1" applyFill="1" applyAlignment="1">
      <alignment vertical="center"/>
    </xf>
    <xf numFmtId="0" fontId="36" fillId="17" borderId="0" xfId="0" applyFont="1" applyFill="1" applyAlignment="1">
      <alignment vertical="center"/>
    </xf>
    <xf numFmtId="0" fontId="9" fillId="0" borderId="1" xfId="0" applyFont="1" applyBorder="1" applyAlignment="1">
      <alignment horizontal="left" vertical="center" wrapText="1"/>
    </xf>
    <xf numFmtId="0" fontId="25" fillId="0" borderId="1" xfId="0" applyFont="1" applyBorder="1" applyAlignment="1">
      <alignment horizontal="left" vertical="center" wrapText="1"/>
    </xf>
    <xf numFmtId="0" fontId="26" fillId="0" borderId="0" xfId="1" applyFont="1" applyFill="1" applyAlignment="1">
      <alignment vertical="center" wrapText="1"/>
    </xf>
    <xf numFmtId="0" fontId="0" fillId="0" borderId="0" xfId="0" applyAlignment="1">
      <alignment vertical="center"/>
    </xf>
    <xf numFmtId="0" fontId="25" fillId="16" borderId="1" xfId="0" applyFont="1" applyFill="1" applyBorder="1" applyAlignment="1">
      <alignment horizontal="center" vertical="center" wrapText="1"/>
    </xf>
    <xf numFmtId="0" fontId="28" fillId="0" borderId="16" xfId="1" applyFont="1" applyFill="1" applyBorder="1" applyAlignment="1">
      <alignment horizontal="center" vertical="center"/>
    </xf>
    <xf numFmtId="0" fontId="9" fillId="15" borderId="0" xfId="42" applyFont="1" applyFill="1" applyAlignment="1">
      <alignment vertical="center" wrapText="1"/>
    </xf>
    <xf numFmtId="0" fontId="26" fillId="0" borderId="19" xfId="1" applyFont="1" applyFill="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wrapText="1"/>
    </xf>
    <xf numFmtId="0" fontId="31" fillId="0" borderId="0" xfId="0" applyFont="1" applyAlignment="1">
      <alignment vertical="center"/>
    </xf>
    <xf numFmtId="0" fontId="31" fillId="0" borderId="0" xfId="0" applyFont="1" applyAlignment="1">
      <alignment vertical="center" wrapText="1"/>
    </xf>
    <xf numFmtId="0" fontId="9" fillId="19" borderId="1" xfId="42" applyFont="1" applyFill="1" applyBorder="1" applyAlignment="1">
      <alignment horizontal="center" vertical="center" wrapText="1"/>
    </xf>
    <xf numFmtId="0" fontId="9" fillId="19" borderId="1" xfId="0" applyFont="1" applyFill="1" applyBorder="1" applyAlignment="1">
      <alignment vertical="center"/>
    </xf>
    <xf numFmtId="0" fontId="9" fillId="20" borderId="1" xfId="0" applyFont="1" applyFill="1" applyBorder="1" applyAlignment="1">
      <alignment vertical="center"/>
    </xf>
    <xf numFmtId="0" fontId="33" fillId="19" borderId="1" xfId="0" applyFont="1" applyFill="1" applyBorder="1" applyAlignment="1">
      <alignment horizontal="left"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0" xfId="1" applyFont="1" applyFill="1" applyAlignment="1">
      <alignment vertical="center" wrapText="1"/>
    </xf>
    <xf numFmtId="0" fontId="9" fillId="0" borderId="19" xfId="0" applyFont="1" applyBorder="1" applyAlignment="1">
      <alignment horizontal="left" vertical="center" wrapText="1"/>
    </xf>
    <xf numFmtId="0" fontId="26" fillId="16" borderId="19" xfId="1" applyFont="1" applyFill="1" applyBorder="1" applyAlignment="1">
      <alignment vertical="center" wrapText="1"/>
    </xf>
    <xf numFmtId="0" fontId="26" fillId="0" borderId="1" xfId="0" applyFont="1" applyFill="1" applyBorder="1" applyAlignment="1">
      <alignment vertical="center" wrapText="1"/>
    </xf>
    <xf numFmtId="0" fontId="9" fillId="19" borderId="21" xfId="0" applyFont="1" applyFill="1" applyBorder="1" applyAlignment="1">
      <alignment vertical="center"/>
    </xf>
    <xf numFmtId="0" fontId="33" fillId="19" borderId="21" xfId="0" applyFont="1" applyFill="1" applyBorder="1" applyAlignment="1">
      <alignment horizontal="left" vertical="center" wrapText="1"/>
    </xf>
    <xf numFmtId="0" fontId="26" fillId="0" borderId="2" xfId="0" applyFont="1" applyFill="1" applyBorder="1" applyAlignment="1">
      <alignment vertical="center" wrapText="1"/>
    </xf>
    <xf numFmtId="0" fontId="28" fillId="0" borderId="16" xfId="1" applyFont="1" applyFill="1" applyBorder="1" applyAlignment="1">
      <alignment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xf>
    <xf numFmtId="0" fontId="28" fillId="0" borderId="16" xfId="1" applyFont="1" applyFill="1" applyBorder="1" applyAlignment="1">
      <alignment vertical="center"/>
    </xf>
    <xf numFmtId="0" fontId="9" fillId="20" borderId="21" xfId="0" applyFont="1" applyFill="1" applyBorder="1" applyAlignment="1">
      <alignment vertical="center"/>
    </xf>
    <xf numFmtId="0" fontId="9" fillId="0" borderId="21" xfId="0" applyFont="1" applyBorder="1" applyAlignment="1">
      <alignment horizontal="lef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164" fontId="26" fillId="0" borderId="21" xfId="1" applyNumberFormat="1" applyFont="1" applyFill="1" applyBorder="1" applyAlignment="1">
      <alignment horizontal="right" vertical="center" wrapText="1"/>
    </xf>
    <xf numFmtId="0" fontId="2" fillId="0" borderId="16" xfId="0" applyFont="1" applyFill="1" applyBorder="1" applyAlignment="1">
      <alignment vertical="center" wrapText="1"/>
    </xf>
    <xf numFmtId="0" fontId="32" fillId="0" borderId="0" xfId="0" applyFont="1" applyFill="1" applyAlignment="1">
      <alignment vertical="center"/>
    </xf>
    <xf numFmtId="0" fontId="0" fillId="0" borderId="18" xfId="0" applyFill="1" applyBorder="1" applyAlignment="1">
      <alignment horizontal="center" vertical="center" wrapText="1"/>
    </xf>
    <xf numFmtId="0" fontId="32" fillId="0" borderId="16" xfId="0" applyFont="1" applyFill="1" applyBorder="1" applyAlignment="1">
      <alignment vertical="center"/>
    </xf>
    <xf numFmtId="0" fontId="25" fillId="16" borderId="21" xfId="0" applyFont="1" applyFill="1" applyBorder="1" applyAlignment="1">
      <alignment horizontal="left" vertical="center" wrapText="1"/>
    </xf>
    <xf numFmtId="0" fontId="9" fillId="19" borderId="2" xfId="0" applyFont="1" applyFill="1" applyBorder="1" applyAlignment="1">
      <alignment vertical="center"/>
    </xf>
    <xf numFmtId="0" fontId="33" fillId="19" borderId="2" xfId="0" applyFont="1" applyFill="1" applyBorder="1" applyAlignment="1">
      <alignment horizontal="left" vertical="center" wrapText="1"/>
    </xf>
    <xf numFmtId="0" fontId="9" fillId="19" borderId="2" xfId="42" applyFont="1" applyFill="1" applyBorder="1" applyAlignment="1">
      <alignment horizontal="center" vertical="center" wrapText="1"/>
    </xf>
    <xf numFmtId="0" fontId="9" fillId="19" borderId="21" xfId="42" applyFont="1" applyFill="1" applyBorder="1" applyAlignment="1">
      <alignment horizontal="center" vertical="center" wrapText="1"/>
    </xf>
    <xf numFmtId="0" fontId="33" fillId="0" borderId="0" xfId="42" applyFont="1" applyFill="1" applyAlignment="1">
      <alignment horizontal="left" vertical="center" wrapText="1"/>
    </xf>
    <xf numFmtId="0" fontId="9" fillId="0" borderId="0" xfId="42" applyFont="1" applyFill="1" applyAlignment="1">
      <alignment vertical="center"/>
    </xf>
    <xf numFmtId="0" fontId="9" fillId="0" borderId="0" xfId="42" applyFont="1" applyFill="1" applyAlignment="1">
      <alignment horizontal="left" vertical="center"/>
    </xf>
    <xf numFmtId="0" fontId="27" fillId="0" borderId="18" xfId="42" applyFont="1" applyFill="1" applyBorder="1" applyAlignment="1" applyProtection="1">
      <alignment horizontal="left" vertical="center" wrapText="1"/>
      <protection locked="0"/>
    </xf>
    <xf numFmtId="0" fontId="0" fillId="0" borderId="18" xfId="0" applyFill="1" applyBorder="1" applyAlignment="1">
      <alignment vertical="center" wrapText="1"/>
    </xf>
    <xf numFmtId="0" fontId="0" fillId="0" borderId="16" xfId="0" applyFill="1" applyBorder="1" applyAlignment="1">
      <alignment vertical="center" wrapText="1"/>
    </xf>
    <xf numFmtId="0" fontId="28" fillId="0" borderId="0" xfId="1"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26" fillId="0" borderId="19" xfId="0" applyFont="1" applyFill="1" applyBorder="1" applyAlignment="1">
      <alignment horizontal="left" vertical="center" wrapText="1"/>
    </xf>
    <xf numFmtId="0" fontId="26" fillId="0" borderId="1" xfId="1" applyFont="1" applyBorder="1" applyAlignment="1">
      <alignment horizontal="left" vertical="center" wrapText="1"/>
    </xf>
    <xf numFmtId="0" fontId="0" fillId="0" borderId="0" xfId="0" applyFill="1" applyAlignment="1">
      <alignment vertical="center"/>
    </xf>
    <xf numFmtId="0" fontId="26" fillId="0" borderId="2" xfId="1" applyFont="1" applyBorder="1" applyAlignment="1">
      <alignment horizontal="left" vertical="center" wrapText="1"/>
    </xf>
    <xf numFmtId="0" fontId="9" fillId="0" borderId="0" xfId="1" applyFont="1" applyFill="1" applyAlignment="1">
      <alignment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30" fillId="16" borderId="24" xfId="1" applyFont="1" applyFill="1" applyBorder="1" applyAlignment="1">
      <alignment horizontal="center" vertical="center" wrapText="1"/>
    </xf>
    <xf numFmtId="0" fontId="25" fillId="16" borderId="24" xfId="0" applyFont="1" applyFill="1" applyBorder="1" applyAlignment="1">
      <alignment horizontal="center" vertical="center" wrapText="1"/>
    </xf>
    <xf numFmtId="0" fontId="25" fillId="16" borderId="24" xfId="0" applyFont="1" applyFill="1" applyBorder="1" applyAlignment="1">
      <alignment horizontal="left" vertical="center" wrapText="1"/>
    </xf>
    <xf numFmtId="0" fontId="26" fillId="16" borderId="24" xfId="1" applyFont="1" applyFill="1" applyBorder="1" applyAlignment="1">
      <alignment vertical="center" wrapText="1"/>
    </xf>
    <xf numFmtId="0" fontId="9" fillId="19" borderId="24" xfId="0" applyFont="1" applyFill="1" applyBorder="1" applyAlignment="1">
      <alignment vertical="center"/>
    </xf>
    <xf numFmtId="0" fontId="33" fillId="19" borderId="24" xfId="0" applyFont="1" applyFill="1" applyBorder="1" applyAlignment="1">
      <alignment horizontal="left" vertical="center" wrapText="1"/>
    </xf>
    <xf numFmtId="0" fontId="9" fillId="19" borderId="24" xfId="42" applyFont="1" applyFill="1" applyBorder="1" applyAlignment="1">
      <alignment horizontal="center" vertical="center" wrapText="1"/>
    </xf>
    <xf numFmtId="0" fontId="9" fillId="20" borderId="24" xfId="0" applyFont="1" applyFill="1" applyBorder="1" applyAlignment="1">
      <alignment vertical="center"/>
    </xf>
    <xf numFmtId="0" fontId="9" fillId="0" borderId="24" xfId="0" applyFont="1" applyBorder="1" applyAlignment="1">
      <alignment horizontal="left" vertical="center" wrapText="1"/>
    </xf>
    <xf numFmtId="0" fontId="9" fillId="0" borderId="24" xfId="42" applyFont="1" applyBorder="1" applyAlignment="1">
      <alignment horizontal="left" vertical="center" wrapText="1"/>
    </xf>
    <xf numFmtId="0" fontId="26" fillId="0" borderId="25" xfId="0" applyFont="1" applyFill="1" applyBorder="1" applyAlignment="1">
      <alignment vertical="center" wrapText="1"/>
    </xf>
    <xf numFmtId="0" fontId="9" fillId="19" borderId="25" xfId="0" applyFont="1" applyFill="1" applyBorder="1" applyAlignment="1">
      <alignment vertical="center"/>
    </xf>
    <xf numFmtId="0" fontId="33" fillId="19" borderId="25" xfId="0" applyFont="1" applyFill="1" applyBorder="1" applyAlignment="1">
      <alignment horizontal="left" vertical="center" wrapText="1"/>
    </xf>
    <xf numFmtId="0" fontId="9" fillId="19" borderId="25" xfId="42" applyFont="1" applyFill="1" applyBorder="1" applyAlignment="1">
      <alignment horizontal="center" vertical="center" wrapText="1"/>
    </xf>
    <xf numFmtId="0" fontId="26" fillId="0" borderId="26" xfId="1" applyFont="1" applyFill="1" applyBorder="1" applyAlignment="1">
      <alignment vertical="center" wrapText="1"/>
    </xf>
    <xf numFmtId="0" fontId="0" fillId="0" borderId="26" xfId="0" applyBorder="1" applyAlignment="1">
      <alignment horizontal="left" vertical="center" wrapText="1"/>
    </xf>
    <xf numFmtId="0" fontId="9" fillId="20" borderId="25" xfId="0" applyFont="1" applyFill="1" applyBorder="1" applyAlignment="1">
      <alignment vertical="center"/>
    </xf>
    <xf numFmtId="0" fontId="25" fillId="0" borderId="30" xfId="0" applyFont="1" applyBorder="1" applyAlignment="1">
      <alignment horizontal="center" vertical="center" wrapText="1"/>
    </xf>
    <xf numFmtId="0" fontId="0" fillId="0" borderId="30" xfId="0" applyBorder="1"/>
    <xf numFmtId="0" fontId="24" fillId="0" borderId="30" xfId="0" applyFont="1" applyBorder="1"/>
    <xf numFmtId="0" fontId="0" fillId="20" borderId="30" xfId="0" applyFill="1" applyBorder="1" applyAlignment="1"/>
    <xf numFmtId="0" fontId="0" fillId="20" borderId="30" xfId="0" applyFill="1" applyBorder="1"/>
    <xf numFmtId="0" fontId="24" fillId="20" borderId="30" xfId="0" applyFont="1" applyFill="1" applyBorder="1" applyAlignment="1"/>
    <xf numFmtId="0" fontId="24" fillId="0" borderId="34" xfId="0" applyFont="1" applyBorder="1"/>
    <xf numFmtId="3" fontId="0" fillId="0" borderId="30" xfId="0" applyNumberFormat="1" applyBorder="1"/>
    <xf numFmtId="3" fontId="0" fillId="20" borderId="30" xfId="0" applyNumberFormat="1" applyFill="1" applyBorder="1"/>
    <xf numFmtId="3" fontId="24" fillId="0" borderId="30" xfId="0" applyNumberFormat="1" applyFont="1" applyBorder="1"/>
    <xf numFmtId="3" fontId="0" fillId="0" borderId="34" xfId="0" applyNumberFormat="1" applyBorder="1"/>
    <xf numFmtId="3" fontId="24" fillId="20" borderId="30" xfId="0" applyNumberFormat="1" applyFont="1" applyFill="1" applyBorder="1"/>
    <xf numFmtId="0" fontId="26" fillId="16" borderId="1" xfId="1" applyFont="1" applyFill="1" applyBorder="1" applyAlignment="1">
      <alignment horizontal="center" vertical="center" wrapText="1"/>
    </xf>
    <xf numFmtId="0" fontId="9" fillId="0" borderId="30" xfId="42" applyFont="1" applyBorder="1" applyAlignment="1">
      <alignment horizontal="left" vertical="center" wrapText="1"/>
    </xf>
    <xf numFmtId="0" fontId="9" fillId="0" borderId="30" xfId="0" applyFont="1" applyBorder="1" applyAlignment="1">
      <alignment horizontal="left" vertical="center" wrapText="1"/>
    </xf>
    <xf numFmtId="0" fontId="9" fillId="0" borderId="40" xfId="0" applyFont="1" applyBorder="1" applyAlignment="1">
      <alignment horizontal="right" vertical="center" wrapText="1"/>
    </xf>
    <xf numFmtId="0" fontId="9" fillId="20" borderId="30" xfId="0" applyFont="1" applyFill="1" applyBorder="1" applyAlignment="1">
      <alignment vertical="center"/>
    </xf>
    <xf numFmtId="0" fontId="26" fillId="0" borderId="30" xfId="0" applyFont="1" applyFill="1" applyBorder="1" applyAlignment="1">
      <alignment vertical="center" wrapText="1"/>
    </xf>
    <xf numFmtId="0" fontId="41" fillId="16" borderId="24" xfId="0" applyFont="1" applyFill="1" applyBorder="1" applyAlignment="1">
      <alignment horizontal="center" vertical="center" wrapText="1"/>
    </xf>
    <xf numFmtId="0" fontId="42" fillId="16" borderId="24" xfId="1" applyFont="1" applyFill="1" applyBorder="1" applyAlignment="1">
      <alignment horizontal="center" vertical="center" wrapText="1"/>
    </xf>
    <xf numFmtId="0" fontId="26" fillId="0" borderId="41" xfId="0" applyFont="1" applyBorder="1" applyAlignment="1">
      <alignment vertical="center" wrapText="1"/>
    </xf>
    <xf numFmtId="0" fontId="44" fillId="0" borderId="42" xfId="0" applyFont="1" applyBorder="1" applyAlignment="1">
      <alignment horizontal="left" vertical="center" wrapText="1" indent="1"/>
    </xf>
    <xf numFmtId="0" fontId="26" fillId="16" borderId="24" xfId="1" applyFont="1" applyFill="1" applyBorder="1" applyAlignment="1">
      <alignment horizontal="center" vertical="center" wrapText="1"/>
    </xf>
    <xf numFmtId="0" fontId="45" fillId="15" borderId="0" xfId="1" applyFont="1" applyFill="1" applyBorder="1" applyAlignment="1">
      <alignment vertical="center" wrapText="1"/>
    </xf>
    <xf numFmtId="0" fontId="45" fillId="0" borderId="16" xfId="1" applyFont="1" applyFill="1" applyBorder="1" applyAlignment="1">
      <alignment vertical="center"/>
    </xf>
    <xf numFmtId="0" fontId="45" fillId="0" borderId="0" xfId="1" applyFont="1" applyFill="1" applyAlignment="1">
      <alignment vertical="center"/>
    </xf>
    <xf numFmtId="0" fontId="45" fillId="0" borderId="0"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2" fillId="0" borderId="0" xfId="1" applyFont="1" applyFill="1" applyAlignment="1">
      <alignment vertical="center"/>
    </xf>
    <xf numFmtId="0" fontId="25" fillId="16" borderId="21" xfId="0" applyFont="1" applyFill="1" applyBorder="1" applyAlignment="1">
      <alignment horizontal="center" vertical="center" wrapText="1"/>
    </xf>
    <xf numFmtId="0" fontId="26" fillId="16" borderId="19" xfId="1" applyFont="1" applyFill="1" applyBorder="1" applyAlignment="1">
      <alignment horizontal="center" vertical="center" wrapText="1"/>
    </xf>
    <xf numFmtId="0" fontId="9" fillId="0" borderId="30" xfId="0" applyFont="1" applyBorder="1" applyAlignment="1">
      <alignment vertical="top" wrapText="1"/>
    </xf>
    <xf numFmtId="0" fontId="42" fillId="0" borderId="19" xfId="0" quotePrefix="1" applyFont="1" applyFill="1" applyBorder="1" applyAlignment="1">
      <alignment horizontal="left" vertical="center" wrapText="1"/>
    </xf>
    <xf numFmtId="0" fontId="46" fillId="19" borderId="1" xfId="0" applyFont="1" applyFill="1" applyBorder="1" applyAlignment="1">
      <alignment horizontal="left" vertical="center" wrapText="1"/>
    </xf>
    <xf numFmtId="0" fontId="42" fillId="19" borderId="1" xfId="42" applyFont="1" applyFill="1" applyBorder="1" applyAlignment="1">
      <alignment horizontal="center" vertical="center" wrapText="1"/>
    </xf>
    <xf numFmtId="0" fontId="42" fillId="0" borderId="1" xfId="42" applyFont="1" applyFill="1" applyBorder="1" applyAlignment="1">
      <alignment horizontal="center" vertical="center" wrapText="1"/>
    </xf>
    <xf numFmtId="0" fontId="42" fillId="0" borderId="2" xfId="1" applyFont="1" applyBorder="1" applyAlignment="1">
      <alignment horizontal="left" vertical="center" wrapText="1"/>
    </xf>
    <xf numFmtId="0" fontId="42" fillId="0" borderId="1" xfId="1" applyFont="1" applyFill="1" applyBorder="1" applyAlignment="1">
      <alignment vertical="center" wrapText="1"/>
    </xf>
    <xf numFmtId="0" fontId="42" fillId="0" borderId="1" xfId="1" applyFont="1" applyBorder="1" applyAlignment="1">
      <alignment horizontal="left" vertical="center" wrapText="1"/>
    </xf>
    <xf numFmtId="0" fontId="42" fillId="0" borderId="30" xfId="0" applyFont="1" applyBorder="1" applyAlignment="1">
      <alignment horizontal="left" vertical="center" wrapText="1"/>
    </xf>
    <xf numFmtId="0" fontId="42" fillId="0" borderId="3" xfId="0" applyFont="1" applyBorder="1" applyAlignment="1">
      <alignment horizontal="right" vertical="center" wrapText="1"/>
    </xf>
    <xf numFmtId="164" fontId="42" fillId="0" borderId="21" xfId="1" applyNumberFormat="1" applyFont="1" applyFill="1" applyBorder="1" applyAlignment="1">
      <alignment horizontal="right" vertical="center" wrapText="1"/>
    </xf>
    <xf numFmtId="0" fontId="42" fillId="0" borderId="2" xfId="0" applyFont="1" applyBorder="1" applyAlignment="1">
      <alignment horizontal="right" vertical="center" wrapText="1"/>
    </xf>
    <xf numFmtId="0" fontId="42" fillId="0" borderId="30" xfId="1" applyFont="1" applyFill="1" applyBorder="1" applyAlignment="1">
      <alignment vertical="center" wrapText="1"/>
    </xf>
    <xf numFmtId="0" fontId="9" fillId="20" borderId="24" xfId="0" applyFont="1" applyFill="1" applyBorder="1" applyAlignment="1">
      <alignment vertical="center"/>
    </xf>
    <xf numFmtId="0" fontId="42" fillId="0" borderId="24" xfId="42" applyFont="1" applyBorder="1" applyAlignment="1">
      <alignment horizontal="left" vertical="center" wrapText="1"/>
    </xf>
    <xf numFmtId="0" fontId="42" fillId="0" borderId="30" xfId="1" applyFont="1" applyFill="1" applyBorder="1" applyAlignment="1">
      <alignment horizontal="left" vertical="center" wrapText="1"/>
    </xf>
    <xf numFmtId="0" fontId="46" fillId="19" borderId="21" xfId="0" applyFont="1" applyFill="1" applyBorder="1" applyAlignment="1">
      <alignment horizontal="left" vertical="center" wrapText="1"/>
    </xf>
    <xf numFmtId="0" fontId="42" fillId="0" borderId="1" xfId="42" applyFont="1" applyBorder="1" applyAlignment="1">
      <alignment horizontal="left" vertical="center" wrapText="1"/>
    </xf>
    <xf numFmtId="0" fontId="42" fillId="15" borderId="1" xfId="42" applyFont="1" applyFill="1" applyBorder="1" applyAlignment="1">
      <alignment horizontal="left" vertical="center" wrapText="1"/>
    </xf>
    <xf numFmtId="0" fontId="42" fillId="0" borderId="30" xfId="0" applyFont="1" applyFill="1" applyBorder="1" applyAlignment="1">
      <alignment vertical="center" wrapText="1"/>
    </xf>
    <xf numFmtId="0" fontId="42" fillId="0" borderId="0" xfId="0" applyFont="1" applyFill="1" applyAlignment="1">
      <alignment vertical="center" wrapText="1"/>
    </xf>
    <xf numFmtId="0" fontId="48" fillId="0" borderId="0" xfId="0" applyFont="1" applyFill="1" applyAlignment="1">
      <alignment vertical="center"/>
    </xf>
    <xf numFmtId="0" fontId="48" fillId="0" borderId="0" xfId="0" applyFont="1" applyAlignment="1">
      <alignment vertical="center"/>
    </xf>
    <xf numFmtId="0" fontId="42" fillId="15" borderId="0" xfId="42" applyFont="1" applyFill="1" applyAlignment="1">
      <alignment vertical="center"/>
    </xf>
    <xf numFmtId="0" fontId="42" fillId="0" borderId="30" xfId="0" applyFont="1" applyFill="1" applyBorder="1" applyAlignment="1">
      <alignment horizontal="left" vertical="center" wrapText="1"/>
    </xf>
    <xf numFmtId="0" fontId="24" fillId="0" borderId="0" xfId="0" applyFont="1" applyAlignment="1">
      <alignment horizontal="center" vertical="center"/>
    </xf>
    <xf numFmtId="0" fontId="49" fillId="0" borderId="49" xfId="0" applyFont="1" applyFill="1" applyBorder="1" applyAlignment="1">
      <alignment horizontal="center" vertical="center"/>
    </xf>
    <xf numFmtId="0" fontId="0" fillId="0" borderId="0" xfId="0" applyFill="1" applyBorder="1"/>
    <xf numFmtId="0" fontId="38" fillId="0" borderId="30" xfId="51" applyBorder="1"/>
    <xf numFmtId="0" fontId="25" fillId="19" borderId="1" xfId="0" applyFont="1" applyFill="1" applyBorder="1" applyAlignment="1">
      <alignment horizontal="left" vertical="center" wrapText="1"/>
    </xf>
    <xf numFmtId="0" fontId="25" fillId="19" borderId="2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9" fillId="0" borderId="30" xfId="0" applyFont="1" applyFill="1" applyBorder="1" applyAlignment="1">
      <alignment horizontal="left" vertical="center" wrapText="1"/>
    </xf>
    <xf numFmtId="0" fontId="42" fillId="0" borderId="13" xfId="1" applyFont="1" applyFill="1" applyBorder="1" applyAlignment="1">
      <alignment horizontal="left" vertical="center" wrapText="1"/>
    </xf>
    <xf numFmtId="0" fontId="24" fillId="0" borderId="30" xfId="0" applyFont="1" applyBorder="1" applyAlignment="1">
      <alignment horizontal="center" vertical="center"/>
    </xf>
    <xf numFmtId="0" fontId="42" fillId="0" borderId="3" xfId="0" applyFont="1" applyFill="1" applyBorder="1" applyAlignment="1">
      <alignment horizontal="left" vertical="center" wrapText="1"/>
    </xf>
    <xf numFmtId="0" fontId="42" fillId="0" borderId="19" xfId="37" applyFont="1" applyFill="1" applyBorder="1" applyAlignment="1" applyProtection="1">
      <alignment horizontal="left" vertical="center" wrapText="1"/>
    </xf>
    <xf numFmtId="0" fontId="42" fillId="0" borderId="24" xfId="37" applyFont="1" applyFill="1" applyBorder="1" applyAlignment="1" applyProtection="1">
      <alignment horizontal="left" vertical="center" wrapText="1"/>
    </xf>
    <xf numFmtId="0" fontId="42" fillId="0" borderId="3" xfId="1" applyFont="1" applyFill="1" applyBorder="1" applyAlignment="1">
      <alignment horizontal="left" vertical="center" wrapText="1"/>
    </xf>
    <xf numFmtId="0" fontId="24" fillId="0" borderId="30" xfId="0" applyFont="1" applyBorder="1" applyAlignment="1">
      <alignment horizontal="center" vertical="center"/>
    </xf>
    <xf numFmtId="0" fontId="25" fillId="0" borderId="30" xfId="0" applyFont="1" applyBorder="1" applyAlignment="1">
      <alignment horizontal="left"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5" fillId="0" borderId="1" xfId="42" applyFont="1" applyBorder="1" applyAlignment="1">
      <alignment horizontal="left" vertical="center" wrapText="1"/>
    </xf>
    <xf numFmtId="0" fontId="9" fillId="22" borderId="3" xfId="0" applyFont="1" applyFill="1" applyBorder="1" applyAlignment="1">
      <alignment horizontal="right" vertical="center" wrapText="1"/>
    </xf>
    <xf numFmtId="0" fontId="9" fillId="22" borderId="2" xfId="0" applyFont="1" applyFill="1" applyBorder="1" applyAlignment="1">
      <alignment horizontal="right" vertical="center" wrapText="1"/>
    </xf>
    <xf numFmtId="0" fontId="33" fillId="22" borderId="21" xfId="0" applyFont="1" applyFill="1" applyBorder="1" applyAlignment="1">
      <alignment horizontal="left" vertical="center" wrapText="1"/>
    </xf>
    <xf numFmtId="0" fontId="9" fillId="22" borderId="1" xfId="42" applyFont="1" applyFill="1" applyBorder="1" applyAlignment="1">
      <alignment horizontal="left" vertical="center" wrapText="1"/>
    </xf>
    <xf numFmtId="0" fontId="0" fillId="22" borderId="30" xfId="0" applyFill="1" applyBorder="1"/>
    <xf numFmtId="0" fontId="0" fillId="22" borderId="30" xfId="0" applyFill="1" applyBorder="1" applyAlignment="1">
      <alignment horizontal="center"/>
    </xf>
    <xf numFmtId="0" fontId="25" fillId="22" borderId="30" xfId="0" applyFont="1" applyFill="1" applyBorder="1" applyAlignment="1">
      <alignment horizontal="center" vertical="center" wrapText="1"/>
    </xf>
    <xf numFmtId="0" fontId="25" fillId="0" borderId="1" xfId="1" applyFont="1" applyFill="1" applyBorder="1" applyAlignment="1">
      <alignment horizontal="center" vertical="center" wrapText="1"/>
    </xf>
    <xf numFmtId="0" fontId="9" fillId="22" borderId="30" xfId="0" applyFont="1" applyFill="1" applyBorder="1" applyAlignment="1">
      <alignment horizontal="right" vertical="center" wrapText="1"/>
    </xf>
    <xf numFmtId="0" fontId="30" fillId="0" borderId="30" xfId="0" applyFont="1" applyBorder="1" applyAlignment="1">
      <alignment horizontal="center" vertical="center" wrapText="1"/>
    </xf>
    <xf numFmtId="0" fontId="30" fillId="0" borderId="24" xfId="42" applyFont="1" applyBorder="1" applyAlignment="1">
      <alignment horizontal="center" vertical="center" wrapText="1"/>
    </xf>
    <xf numFmtId="0" fontId="30" fillId="0" borderId="30" xfId="42" applyFont="1" applyBorder="1" applyAlignment="1">
      <alignment horizontal="center" vertical="center" wrapText="1"/>
    </xf>
    <xf numFmtId="0" fontId="26" fillId="0" borderId="24" xfId="42" applyFont="1" applyBorder="1" applyAlignment="1">
      <alignment horizontal="center" vertical="center" wrapText="1"/>
    </xf>
    <xf numFmtId="0" fontId="30" fillId="0" borderId="19" xfId="0" applyFont="1" applyBorder="1" applyAlignment="1">
      <alignment horizontal="center" vertical="center" wrapText="1"/>
    </xf>
    <xf numFmtId="0" fontId="0" fillId="22" borderId="30" xfId="0" applyFont="1" applyFill="1" applyBorder="1"/>
    <xf numFmtId="0" fontId="30" fillId="0" borderId="1" xfId="1" applyFont="1" applyFill="1" applyBorder="1" applyAlignment="1">
      <alignment horizontal="center" vertical="center" wrapText="1"/>
    </xf>
    <xf numFmtId="0" fontId="30" fillId="0" borderId="30" xfId="1" applyFont="1" applyFill="1" applyBorder="1" applyAlignment="1">
      <alignment horizontal="center" vertical="center" wrapText="1"/>
    </xf>
    <xf numFmtId="0" fontId="9" fillId="0" borderId="2" xfId="0" applyFont="1" applyBorder="1" applyAlignment="1">
      <alignment horizontal="center" vertical="center" wrapText="1"/>
    </xf>
    <xf numFmtId="0" fontId="30" fillId="0" borderId="1" xfId="0" applyFont="1" applyFill="1" applyBorder="1" applyAlignment="1">
      <alignment vertical="center" wrapText="1"/>
    </xf>
    <xf numFmtId="0" fontId="30" fillId="0" borderId="1" xfId="1" applyFont="1" applyBorder="1" applyAlignment="1">
      <alignment horizontal="center" vertical="center" wrapText="1"/>
    </xf>
    <xf numFmtId="0" fontId="24" fillId="0" borderId="30" xfId="0" applyFont="1" applyBorder="1" applyAlignment="1">
      <alignment horizontal="center" vertical="center"/>
    </xf>
    <xf numFmtId="0" fontId="30" fillId="0" borderId="2" xfId="1" applyFont="1" applyBorder="1" applyAlignment="1">
      <alignment horizontal="center" vertical="center" wrapText="1"/>
    </xf>
    <xf numFmtId="0" fontId="25" fillId="0" borderId="19" xfId="0" applyFont="1" applyBorder="1" applyAlignment="1">
      <alignment horizontal="center" vertical="center" wrapText="1"/>
    </xf>
    <xf numFmtId="0" fontId="26" fillId="0" borderId="30" xfId="0" applyFont="1" applyBorder="1" applyAlignment="1">
      <alignment horizontal="center" vertical="center" wrapText="1"/>
    </xf>
    <xf numFmtId="0" fontId="24" fillId="0" borderId="30" xfId="0" applyFont="1" applyBorder="1" applyAlignment="1">
      <alignment horizontal="center" vertical="center"/>
    </xf>
    <xf numFmtId="0" fontId="30" fillId="0" borderId="25" xfId="0" applyFont="1" applyFill="1" applyBorder="1" applyAlignment="1">
      <alignment vertical="center" wrapText="1"/>
    </xf>
    <xf numFmtId="0" fontId="26" fillId="0" borderId="3" xfId="0" applyFont="1" applyFill="1" applyBorder="1" applyAlignment="1">
      <alignment horizontal="left" vertical="center" wrapText="1"/>
    </xf>
    <xf numFmtId="0" fontId="30" fillId="0" borderId="1" xfId="1" applyFont="1" applyFill="1" applyBorder="1" applyAlignment="1">
      <alignment horizontal="left" vertical="center" wrapText="1"/>
    </xf>
    <xf numFmtId="0" fontId="26" fillId="0" borderId="30" xfId="0" applyFont="1" applyBorder="1" applyAlignment="1">
      <alignment horizontal="center" vertical="center"/>
    </xf>
    <xf numFmtId="0" fontId="30" fillId="0" borderId="30" xfId="0" applyFont="1" applyBorder="1" applyAlignment="1">
      <alignment horizontal="center" vertical="center"/>
    </xf>
    <xf numFmtId="0" fontId="26" fillId="0" borderId="3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9" xfId="37" applyFont="1" applyFill="1" applyBorder="1" applyAlignment="1" applyProtection="1">
      <alignment horizontal="left" vertical="center" wrapText="1"/>
    </xf>
    <xf numFmtId="0" fontId="26" fillId="0" borderId="19" xfId="1" applyFont="1" applyFill="1" applyBorder="1" applyAlignment="1">
      <alignment horizontal="left" vertical="center" wrapText="1"/>
    </xf>
    <xf numFmtId="0" fontId="26" fillId="0" borderId="2" xfId="0" applyFont="1" applyFill="1" applyBorder="1" applyAlignment="1">
      <alignment horizontal="left" vertical="center" wrapText="1"/>
    </xf>
    <xf numFmtId="0" fontId="33" fillId="18" borderId="17" xfId="51"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6" fillId="0" borderId="24" xfId="1" applyFont="1" applyFill="1" applyBorder="1" applyAlignment="1">
      <alignment horizontal="center" vertical="center" wrapText="1"/>
    </xf>
    <xf numFmtId="0" fontId="42" fillId="0" borderId="30" xfId="0" applyFont="1" applyFill="1" applyBorder="1" applyAlignment="1">
      <alignment vertical="center"/>
    </xf>
    <xf numFmtId="0" fontId="25" fillId="0" borderId="21" xfId="0" applyFont="1" applyFill="1" applyBorder="1" applyAlignment="1">
      <alignment horizontal="center" vertical="center" wrapText="1"/>
    </xf>
    <xf numFmtId="0" fontId="42" fillId="0" borderId="0" xfId="0" applyFont="1" applyFill="1" applyAlignment="1">
      <alignment vertical="center"/>
    </xf>
    <xf numFmtId="0" fontId="25" fillId="0" borderId="21" xfId="0" applyFont="1" applyFill="1" applyBorder="1" applyAlignment="1">
      <alignment horizontal="left" vertical="center" wrapText="1"/>
    </xf>
    <xf numFmtId="0" fontId="26" fillId="0" borderId="24" xfId="1" applyFont="1" applyFill="1" applyBorder="1" applyAlignment="1">
      <alignment vertical="center" wrapText="1"/>
    </xf>
    <xf numFmtId="0" fontId="26" fillId="0" borderId="30" xfId="0" applyFont="1" applyFill="1" applyBorder="1" applyAlignment="1">
      <alignment horizontal="left" vertical="top" wrapText="1"/>
    </xf>
    <xf numFmtId="0" fontId="9" fillId="0" borderId="30" xfId="1" applyFont="1" applyFill="1" applyBorder="1" applyAlignment="1">
      <alignment vertical="center" wrapText="1"/>
    </xf>
    <xf numFmtId="0" fontId="2" fillId="0" borderId="30" xfId="0" applyFont="1" applyFill="1" applyBorder="1" applyAlignment="1">
      <alignment horizontal="left" vertical="center" wrapText="1"/>
    </xf>
    <xf numFmtId="0" fontId="42" fillId="0" borderId="30" xfId="37" applyFont="1" applyFill="1" applyBorder="1" applyAlignment="1" applyProtection="1">
      <alignment horizontal="left" vertical="center" wrapText="1"/>
    </xf>
    <xf numFmtId="0" fontId="25" fillId="0" borderId="24" xfId="0" applyFont="1" applyFill="1" applyBorder="1" applyAlignment="1">
      <alignment horizontal="left" vertical="center" wrapText="1"/>
    </xf>
    <xf numFmtId="0" fontId="0" fillId="0" borderId="30" xfId="0" applyFill="1" applyBorder="1" applyAlignment="1">
      <alignment horizontal="left" vertical="center" wrapText="1"/>
    </xf>
    <xf numFmtId="0" fontId="42" fillId="0" borderId="40" xfId="0" applyFont="1" applyFill="1" applyBorder="1" applyAlignment="1">
      <alignment vertical="center" wrapText="1"/>
    </xf>
    <xf numFmtId="0" fontId="50" fillId="0" borderId="30" xfId="0" applyFont="1" applyFill="1" applyBorder="1" applyAlignment="1">
      <alignment vertical="center" wrapText="1"/>
    </xf>
    <xf numFmtId="0" fontId="42" fillId="0" borderId="53" xfId="0" applyFont="1" applyFill="1" applyBorder="1" applyAlignment="1">
      <alignment horizontal="left" vertical="center" wrapText="1" indent="1"/>
    </xf>
    <xf numFmtId="0" fontId="42" fillId="0" borderId="52" xfId="0" applyFont="1" applyFill="1" applyBorder="1" applyAlignment="1">
      <alignment horizontal="left" vertical="center" wrapText="1" indent="1"/>
    </xf>
    <xf numFmtId="0" fontId="42" fillId="0" borderId="2" xfId="0" applyFont="1" applyFill="1" applyBorder="1" applyAlignment="1">
      <alignment horizontal="left" vertical="center" wrapText="1"/>
    </xf>
    <xf numFmtId="0" fontId="51" fillId="0" borderId="0" xfId="0" applyFont="1" applyFill="1" applyAlignment="1">
      <alignment vertical="center"/>
    </xf>
    <xf numFmtId="0" fontId="2" fillId="0" borderId="0" xfId="0" applyFont="1" applyFill="1" applyAlignment="1">
      <alignment vertical="center"/>
    </xf>
    <xf numFmtId="165" fontId="0" fillId="18" borderId="30" xfId="0" applyNumberFormat="1" applyFill="1" applyBorder="1" applyAlignment="1">
      <alignment horizontal="center" vertical="center" wrapText="1"/>
    </xf>
    <xf numFmtId="0" fontId="2" fillId="0" borderId="30" xfId="0" applyFont="1" applyFill="1" applyBorder="1" applyAlignment="1">
      <alignment vertical="center"/>
    </xf>
    <xf numFmtId="0" fontId="2" fillId="0" borderId="55" xfId="0" applyFont="1" applyFill="1" applyBorder="1" applyAlignment="1">
      <alignment vertical="center" wrapText="1"/>
    </xf>
    <xf numFmtId="0" fontId="2" fillId="0" borderId="13" xfId="0" applyFont="1" applyBorder="1" applyAlignment="1">
      <alignment horizontal="left" vertical="center" wrapText="1"/>
    </xf>
    <xf numFmtId="0" fontId="2" fillId="16" borderId="50"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0" borderId="30" xfId="0" applyFont="1" applyFill="1" applyBorder="1" applyAlignment="1">
      <alignment vertical="center" wrapText="1"/>
    </xf>
    <xf numFmtId="0" fontId="2" fillId="18" borderId="17"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33" fillId="20" borderId="30" xfId="0" applyFont="1" applyFill="1" applyBorder="1" applyAlignment="1">
      <alignment horizontal="center" vertical="center" wrapText="1"/>
    </xf>
    <xf numFmtId="0" fontId="35" fillId="0" borderId="0" xfId="0" applyFont="1" applyAlignment="1">
      <alignment vertical="center"/>
    </xf>
    <xf numFmtId="0" fontId="35" fillId="0" borderId="0" xfId="0" applyFont="1" applyBorder="1" applyAlignment="1">
      <alignment vertical="center"/>
    </xf>
    <xf numFmtId="14" fontId="35" fillId="0" borderId="0" xfId="0" applyNumberFormat="1" applyFont="1" applyAlignment="1">
      <alignment vertical="center"/>
    </xf>
    <xf numFmtId="0" fontId="3" fillId="16" borderId="30" xfId="1" applyFont="1" applyFill="1" applyBorder="1" applyAlignment="1">
      <alignment vertical="center"/>
    </xf>
    <xf numFmtId="0" fontId="2" fillId="0" borderId="0" xfId="0" applyFont="1" applyAlignment="1">
      <alignment horizontal="left" vertical="center"/>
    </xf>
    <xf numFmtId="0" fontId="33" fillId="20" borderId="30" xfId="0" applyFont="1" applyFill="1" applyBorder="1" applyAlignment="1">
      <alignment horizontal="left" vertical="center" wrapText="1"/>
    </xf>
    <xf numFmtId="0" fontId="3" fillId="20" borderId="3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3" fillId="23" borderId="30" xfId="0" applyFont="1" applyFill="1" applyBorder="1" applyAlignment="1">
      <alignment vertical="center" wrapText="1"/>
    </xf>
    <xf numFmtId="0" fontId="39" fillId="0" borderId="30" xfId="0" applyFont="1" applyFill="1" applyBorder="1" applyAlignment="1">
      <alignment vertical="center" wrapText="1"/>
    </xf>
    <xf numFmtId="0" fontId="3" fillId="0" borderId="30"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23"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0" xfId="0" quotePrefix="1" applyFont="1" applyFill="1" applyBorder="1" applyAlignment="1">
      <alignment horizontal="center" vertical="center"/>
    </xf>
    <xf numFmtId="0" fontId="2" fillId="23" borderId="30"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3" fillId="20" borderId="30" xfId="0" applyFont="1" applyFill="1" applyBorder="1" applyAlignment="1">
      <alignment vertical="center" wrapText="1"/>
    </xf>
    <xf numFmtId="0" fontId="2" fillId="20" borderId="30" xfId="0" applyFont="1" applyFill="1" applyBorder="1" applyAlignment="1">
      <alignment horizontal="left" vertical="center"/>
    </xf>
    <xf numFmtId="165" fontId="38" fillId="18" borderId="30" xfId="51" applyNumberFormat="1" applyFill="1" applyBorder="1" applyAlignment="1">
      <alignment horizontal="center" vertical="center" wrapText="1"/>
    </xf>
    <xf numFmtId="0" fontId="3" fillId="23" borderId="30" xfId="0" applyFont="1" applyFill="1" applyBorder="1" applyAlignment="1">
      <alignment horizontal="center" vertical="center" wrapText="1"/>
    </xf>
    <xf numFmtId="0" fontId="24" fillId="18" borderId="30" xfId="0" applyFont="1" applyFill="1" applyBorder="1" applyAlignment="1">
      <alignment horizontal="center" vertical="center"/>
    </xf>
    <xf numFmtId="0" fontId="24" fillId="0" borderId="30" xfId="0" applyFont="1" applyBorder="1" applyAlignment="1">
      <alignment horizontal="center" vertical="center"/>
    </xf>
    <xf numFmtId="0" fontId="24" fillId="20" borderId="31" xfId="0" applyFont="1" applyFill="1" applyBorder="1" applyAlignment="1">
      <alignment horizontal="center" vertical="center"/>
    </xf>
    <xf numFmtId="0" fontId="0" fillId="0" borderId="29" xfId="0" applyBorder="1" applyAlignment="1">
      <alignment horizontal="center" vertical="center"/>
    </xf>
    <xf numFmtId="0" fontId="33" fillId="20" borderId="50" xfId="0" applyFont="1" applyFill="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33" fillId="20" borderId="54" xfId="0" applyFont="1" applyFill="1" applyBorder="1" applyAlignment="1">
      <alignment vertical="center" wrapText="1"/>
    </xf>
    <xf numFmtId="0" fontId="32" fillId="20" borderId="3" xfId="0" applyFont="1" applyFill="1" applyBorder="1" applyAlignment="1">
      <alignment vertical="center" wrapText="1"/>
    </xf>
    <xf numFmtId="0" fontId="0" fillId="0" borderId="2" xfId="0" applyBorder="1" applyAlignment="1">
      <alignment vertical="center" wrapText="1"/>
    </xf>
    <xf numFmtId="0" fontId="2" fillId="0" borderId="50" xfId="0" applyFont="1"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vertical="center" wrapText="1"/>
    </xf>
    <xf numFmtId="0" fontId="0" fillId="0" borderId="51" xfId="0" applyBorder="1" applyAlignment="1">
      <alignment horizontal="left" vertical="center" wrapText="1"/>
    </xf>
    <xf numFmtId="0" fontId="2" fillId="0" borderId="54" xfId="0" applyFont="1" applyFill="1" applyBorder="1" applyAlignment="1">
      <alignment vertical="center" wrapText="1"/>
    </xf>
    <xf numFmtId="0" fontId="0" fillId="0" borderId="3" xfId="0" applyFill="1" applyBorder="1" applyAlignment="1">
      <alignment vertical="center"/>
    </xf>
    <xf numFmtId="0" fontId="0" fillId="0" borderId="2" xfId="0" applyFill="1" applyBorder="1" applyAlignment="1">
      <alignment vertical="center"/>
    </xf>
    <xf numFmtId="0" fontId="46" fillId="0" borderId="50"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51" xfId="0" applyFont="1" applyFill="1" applyBorder="1" applyAlignment="1">
      <alignment horizontal="center" vertical="center"/>
    </xf>
    <xf numFmtId="0" fontId="2" fillId="0" borderId="49" xfId="0" applyFont="1" applyBorder="1" applyAlignment="1">
      <alignment horizontal="left" vertical="center" wrapText="1"/>
    </xf>
    <xf numFmtId="0" fontId="2" fillId="0" borderId="51" xfId="0" applyFont="1" applyBorder="1" applyAlignment="1">
      <alignment horizontal="left" vertical="center" wrapText="1"/>
    </xf>
    <xf numFmtId="0" fontId="2" fillId="0" borderId="0" xfId="0" applyFont="1" applyAlignment="1">
      <alignment horizontal="left" vertical="center" wrapText="1"/>
    </xf>
    <xf numFmtId="0" fontId="35" fillId="0" borderId="0" xfId="0" applyFont="1" applyBorder="1" applyAlignment="1">
      <alignment horizontal="center" vertical="center" wrapText="1"/>
    </xf>
    <xf numFmtId="0" fontId="33" fillId="20" borderId="54" xfId="0" applyFont="1" applyFill="1" applyBorder="1" applyAlignment="1">
      <alignment horizontal="center" vertical="center" wrapText="1"/>
    </xf>
    <xf numFmtId="0" fontId="33" fillId="20" borderId="3" xfId="0" applyFont="1" applyFill="1" applyBorder="1" applyAlignment="1">
      <alignment horizontal="center" vertical="center" wrapText="1"/>
    </xf>
    <xf numFmtId="0" fontId="33" fillId="20" borderId="2" xfId="0" applyFont="1" applyFill="1" applyBorder="1" applyAlignment="1">
      <alignment horizontal="center" vertical="center" wrapText="1"/>
    </xf>
    <xf numFmtId="0" fontId="2" fillId="0" borderId="56" xfId="0" applyFont="1" applyBorder="1" applyAlignment="1">
      <alignment horizontal="left" vertical="center" wrapText="1"/>
    </xf>
    <xf numFmtId="0" fontId="0" fillId="0" borderId="37" xfId="0" applyBorder="1" applyAlignment="1">
      <alignment horizontal="left" vertical="center" wrapText="1"/>
    </xf>
    <xf numFmtId="0" fontId="0" fillId="0" borderId="57" xfId="0" applyBorder="1" applyAlignment="1">
      <alignment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55" xfId="0" applyBorder="1" applyAlignment="1">
      <alignmen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0" fillId="0" borderId="20" xfId="0" applyBorder="1" applyAlignment="1">
      <alignment vertical="center" wrapText="1"/>
    </xf>
    <xf numFmtId="0" fontId="24" fillId="0" borderId="50" xfId="0" applyFont="1" applyBorder="1" applyAlignment="1">
      <alignment horizontal="center"/>
    </xf>
    <xf numFmtId="0" fontId="24" fillId="0" borderId="49" xfId="0" applyFont="1" applyBorder="1" applyAlignment="1">
      <alignment horizontal="center"/>
    </xf>
    <xf numFmtId="0" fontId="0" fillId="0" borderId="51" xfId="0" applyBorder="1" applyAlignment="1">
      <alignment horizontal="center"/>
    </xf>
    <xf numFmtId="0" fontId="49" fillId="21" borderId="30" xfId="0" applyFont="1" applyFill="1" applyBorder="1" applyAlignment="1">
      <alignment horizontal="center" vertical="center"/>
    </xf>
    <xf numFmtId="0" fontId="40" fillId="18" borderId="30" xfId="0" applyFont="1" applyFill="1" applyBorder="1" applyAlignment="1">
      <alignment horizontal="center"/>
    </xf>
    <xf numFmtId="0" fontId="9" fillId="0" borderId="19" xfId="0"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9" fillId="0" borderId="40" xfId="0" applyFont="1" applyFill="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33" fillId="20" borderId="27" xfId="0" applyFont="1" applyFill="1" applyBorder="1" applyAlignment="1">
      <alignment horizontal="center" vertical="center" wrapText="1"/>
    </xf>
    <xf numFmtId="0" fontId="0" fillId="20" borderId="28" xfId="0" applyFill="1" applyBorder="1" applyAlignment="1">
      <alignment horizontal="center"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33" fillId="18" borderId="17" xfId="51" applyFont="1" applyFill="1" applyBorder="1" applyAlignment="1">
      <alignment horizontal="center" vertical="center" wrapText="1"/>
    </xf>
    <xf numFmtId="0" fontId="33" fillId="18" borderId="20" xfId="51"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9" fillId="20" borderId="19"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29" fillId="18" borderId="22" xfId="1" applyFont="1" applyFill="1" applyBorder="1" applyAlignment="1">
      <alignment horizontal="center" vertical="center" wrapText="1"/>
    </xf>
    <xf numFmtId="0" fontId="37" fillId="18" borderId="23"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0" fillId="16" borderId="19" xfId="1" applyFont="1" applyFill="1" applyBorder="1" applyAlignment="1">
      <alignment vertical="center" wrapText="1"/>
    </xf>
    <xf numFmtId="0" fontId="42" fillId="0" borderId="19"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0" fillId="0" borderId="40" xfId="0" applyFont="1" applyBorder="1" applyAlignment="1">
      <alignment wrapText="1"/>
    </xf>
    <xf numFmtId="0" fontId="40" fillId="0" borderId="2" xfId="0" applyFont="1" applyBorder="1" applyAlignment="1">
      <alignment wrapText="1"/>
    </xf>
    <xf numFmtId="0" fontId="42" fillId="0" borderId="40" xfId="0" applyFont="1" applyFill="1" applyBorder="1" applyAlignment="1">
      <alignment horizontal="left" vertical="top" wrapText="1"/>
    </xf>
    <xf numFmtId="0" fontId="42" fillId="0" borderId="3" xfId="0" applyFont="1" applyFill="1" applyBorder="1" applyAlignment="1">
      <alignment horizontal="left" vertical="top" wrapText="1"/>
    </xf>
    <xf numFmtId="0" fontId="42" fillId="0" borderId="2" xfId="0" applyFont="1" applyFill="1" applyBorder="1" applyAlignment="1">
      <alignment horizontal="left" vertical="top" wrapText="1"/>
    </xf>
    <xf numFmtId="0" fontId="0" fillId="0" borderId="3" xfId="0" applyBorder="1" applyAlignment="1">
      <alignmen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2" xfId="0" applyFont="1" applyBorder="1" applyAlignment="1">
      <alignment horizontal="left" vertical="center" wrapText="1"/>
    </xf>
    <xf numFmtId="0" fontId="9" fillId="0" borderId="39"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26" fillId="0" borderId="43" xfId="0" applyFont="1" applyBorder="1" applyAlignment="1">
      <alignment horizontal="left" vertical="center" wrapText="1" indent="1"/>
    </xf>
    <xf numFmtId="0" fontId="0" fillId="0" borderId="43" xfId="0" applyFont="1" applyBorder="1" applyAlignment="1">
      <alignment horizontal="left" vertical="center" wrapText="1" indent="1"/>
    </xf>
    <xf numFmtId="0" fontId="0" fillId="0" borderId="44" xfId="0" applyFont="1" applyBorder="1" applyAlignment="1">
      <alignment horizontal="left" vertical="center" wrapText="1" indent="1"/>
    </xf>
    <xf numFmtId="0" fontId="33" fillId="20" borderId="14" xfId="0" applyFont="1" applyFill="1" applyBorder="1" applyAlignment="1">
      <alignment horizontal="center" vertical="center" wrapText="1"/>
    </xf>
    <xf numFmtId="0" fontId="0" fillId="20" borderId="15" xfId="0" applyFill="1" applyBorder="1" applyAlignment="1">
      <alignment horizontal="center" vertical="center" wrapText="1"/>
    </xf>
    <xf numFmtId="0" fontId="9" fillId="20" borderId="24" xfId="0" applyFont="1" applyFill="1" applyBorder="1" applyAlignment="1">
      <alignment vertical="center"/>
    </xf>
    <xf numFmtId="0" fontId="0" fillId="0" borderId="24" xfId="0" applyBorder="1" applyAlignment="1">
      <alignment vertical="center"/>
    </xf>
    <xf numFmtId="0" fontId="27" fillId="15" borderId="36" xfId="42" applyFont="1" applyFill="1" applyBorder="1" applyAlignment="1" applyProtection="1">
      <alignment horizontal="left" vertical="center" wrapText="1"/>
      <protection locked="0"/>
    </xf>
    <xf numFmtId="0" fontId="0" fillId="0" borderId="37" xfId="0" applyBorder="1" applyAlignment="1">
      <alignment vertical="center" wrapText="1"/>
    </xf>
    <xf numFmtId="0" fontId="0" fillId="0" borderId="38" xfId="0" applyBorder="1" applyAlignment="1">
      <alignment vertical="center" wrapText="1"/>
    </xf>
    <xf numFmtId="0" fontId="9" fillId="0" borderId="19" xfId="42" applyFont="1" applyFill="1" applyBorder="1" applyAlignment="1">
      <alignment horizontal="left" vertical="center" wrapText="1"/>
    </xf>
    <xf numFmtId="0" fontId="9" fillId="0" borderId="19" xfId="37" applyFont="1" applyFill="1" applyBorder="1" applyAlignment="1" applyProtection="1">
      <alignment horizontal="left" vertical="center" wrapText="1"/>
    </xf>
    <xf numFmtId="0" fontId="42" fillId="0" borderId="19" xfId="42" applyFont="1" applyFill="1" applyBorder="1" applyAlignment="1">
      <alignment horizontal="left" vertical="center" wrapText="1"/>
    </xf>
    <xf numFmtId="0" fontId="43" fillId="0" borderId="3" xfId="0" applyFont="1" applyBorder="1" applyAlignment="1">
      <alignment vertical="center" wrapText="1"/>
    </xf>
    <xf numFmtId="0" fontId="43" fillId="0" borderId="2" xfId="0" applyFont="1" applyBorder="1" applyAlignment="1">
      <alignment vertical="center" wrapText="1"/>
    </xf>
    <xf numFmtId="0" fontId="24" fillId="0" borderId="24"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0" fillId="0" borderId="24" xfId="0" applyBorder="1" applyAlignment="1">
      <alignment horizontal="left" vertical="center" wrapText="1"/>
    </xf>
    <xf numFmtId="0" fontId="9" fillId="0" borderId="24" xfId="42" applyFont="1" applyFill="1" applyBorder="1" applyAlignment="1">
      <alignment horizontal="left" vertical="center" wrapText="1"/>
    </xf>
    <xf numFmtId="0" fontId="9" fillId="0" borderId="30" xfId="42" applyFont="1" applyFill="1" applyBorder="1" applyAlignment="1">
      <alignment horizontal="left" vertical="center" wrapText="1"/>
    </xf>
    <xf numFmtId="0" fontId="9" fillId="0" borderId="19" xfId="1" applyFont="1" applyFill="1" applyBorder="1" applyAlignment="1">
      <alignment horizontal="left" vertical="center" wrapText="1"/>
    </xf>
    <xf numFmtId="0" fontId="33" fillId="20" borderId="22" xfId="0" applyFont="1" applyFill="1" applyBorder="1" applyAlignment="1">
      <alignment horizontal="center" vertical="center" wrapText="1"/>
    </xf>
    <xf numFmtId="0" fontId="0" fillId="20" borderId="23" xfId="0" applyFill="1" applyBorder="1" applyAlignment="1">
      <alignment horizontal="center" vertical="center" wrapText="1"/>
    </xf>
    <xf numFmtId="0" fontId="28" fillId="0" borderId="36" xfId="1" applyFont="1" applyFill="1" applyBorder="1" applyAlignment="1">
      <alignment vertical="center" wrapText="1"/>
    </xf>
    <xf numFmtId="0" fontId="26" fillId="0" borderId="19" xfId="1"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vertical="center"/>
    </xf>
    <xf numFmtId="0" fontId="2" fillId="0" borderId="2" xfId="0" applyFont="1" applyBorder="1" applyAlignment="1">
      <alignment vertical="center"/>
    </xf>
    <xf numFmtId="0" fontId="26" fillId="0" borderId="26" xfId="0" applyFont="1" applyBorder="1" applyAlignment="1">
      <alignment horizontal="left" vertical="center" wrapText="1"/>
    </xf>
    <xf numFmtId="0" fontId="9" fillId="20" borderId="26" xfId="0" applyFont="1" applyFill="1"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43" fillId="0" borderId="3" xfId="0" applyFont="1" applyBorder="1" applyAlignment="1">
      <alignment horizontal="left" vertical="center" wrapText="1"/>
    </xf>
    <xf numFmtId="0" fontId="43" fillId="0" borderId="2" xfId="0" applyFont="1" applyBorder="1" applyAlignment="1">
      <alignment horizontal="left" vertical="center" wrapText="1"/>
    </xf>
    <xf numFmtId="0" fontId="42" fillId="0" borderId="19" xfId="1" applyFont="1" applyFill="1" applyBorder="1" applyAlignment="1">
      <alignment horizontal="left" vertical="center" wrapText="1"/>
    </xf>
    <xf numFmtId="0" fontId="41" fillId="0" borderId="19" xfId="1"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left" vertical="center" wrapText="1"/>
    </xf>
    <xf numFmtId="0" fontId="45" fillId="0" borderId="2" xfId="0" applyFont="1" applyBorder="1" applyAlignment="1">
      <alignment horizontal="left" vertical="center" wrapText="1"/>
    </xf>
    <xf numFmtId="0" fontId="28" fillId="15" borderId="33" xfId="1" applyFont="1" applyFill="1" applyBorder="1" applyAlignment="1">
      <alignment vertical="center" wrapText="1"/>
    </xf>
    <xf numFmtId="0" fontId="2" fillId="0" borderId="35" xfId="0" applyFont="1" applyBorder="1" applyAlignment="1">
      <alignment vertical="center" wrapText="1"/>
    </xf>
    <xf numFmtId="0" fontId="2" fillId="0" borderId="32" xfId="0" applyFont="1" applyBorder="1" applyAlignment="1">
      <alignment vertical="center" wrapText="1"/>
    </xf>
    <xf numFmtId="0" fontId="30" fillId="16" borderId="24" xfId="1" applyFont="1" applyFill="1" applyBorder="1" applyAlignment="1">
      <alignment vertical="center" wrapText="1"/>
    </xf>
    <xf numFmtId="0" fontId="2" fillId="0" borderId="24" xfId="0" applyFont="1" applyBorder="1" applyAlignment="1">
      <alignment vertical="center" wrapText="1"/>
    </xf>
    <xf numFmtId="0" fontId="30" fillId="18" borderId="23" xfId="0" applyFont="1" applyFill="1" applyBorder="1" applyAlignment="1">
      <alignment horizontal="center" vertical="center" wrapText="1"/>
    </xf>
    <xf numFmtId="0" fontId="27" fillId="0" borderId="30" xfId="0" applyFont="1" applyFill="1" applyBorder="1" applyAlignment="1">
      <alignment horizontal="left" vertical="center" wrapText="1"/>
    </xf>
    <xf numFmtId="0" fontId="2" fillId="0" borderId="30" xfId="0" applyFont="1" applyBorder="1" applyAlignment="1">
      <alignment horizontal="left" vertical="center"/>
    </xf>
    <xf numFmtId="0" fontId="3" fillId="0" borderId="30" xfId="0" applyFont="1" applyFill="1" applyBorder="1" applyAlignment="1">
      <alignment horizontal="left" vertical="center" wrapText="1"/>
    </xf>
    <xf numFmtId="0" fontId="0" fillId="0" borderId="30" xfId="0" applyFont="1" applyBorder="1" applyAlignment="1">
      <alignment horizontal="left" vertical="center" wrapText="1"/>
    </xf>
    <xf numFmtId="0" fontId="2" fillId="0" borderId="30" xfId="0" applyFont="1" applyFill="1" applyBorder="1" applyAlignment="1">
      <alignment horizontal="left" vertical="center"/>
    </xf>
    <xf numFmtId="0" fontId="3" fillId="16" borderId="30" xfId="1" applyFont="1" applyFill="1" applyBorder="1" applyAlignment="1">
      <alignment vertical="center" wrapText="1"/>
    </xf>
    <xf numFmtId="0" fontId="0" fillId="0" borderId="30" xfId="0" applyFont="1" applyBorder="1" applyAlignment="1">
      <alignment vertical="center" wrapText="1"/>
    </xf>
    <xf numFmtId="0" fontId="33" fillId="20" borderId="30" xfId="0" applyFont="1" applyFill="1" applyBorder="1" applyAlignment="1">
      <alignment horizontal="left" vertical="center" wrapText="1"/>
    </xf>
    <xf numFmtId="0" fontId="3" fillId="20" borderId="30" xfId="0" applyFont="1" applyFill="1" applyBorder="1" applyAlignment="1">
      <alignment horizontal="left" vertical="center"/>
    </xf>
    <xf numFmtId="0" fontId="0" fillId="20" borderId="30" xfId="0"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Border="1" applyAlignment="1">
      <alignment horizontal="left" vertical="center"/>
    </xf>
    <xf numFmtId="0" fontId="2" fillId="0" borderId="30" xfId="0" applyFont="1" applyBorder="1" applyAlignment="1">
      <alignment vertical="center" wrapText="1"/>
    </xf>
    <xf numFmtId="0" fontId="3" fillId="0" borderId="30" xfId="0" applyFont="1" applyBorder="1" applyAlignment="1">
      <alignment vertical="center" wrapText="1"/>
    </xf>
    <xf numFmtId="0" fontId="0" fillId="0" borderId="30" xfId="0" applyBorder="1" applyAlignment="1">
      <alignment vertical="center" wrapText="1"/>
    </xf>
    <xf numFmtId="0" fontId="33" fillId="0" borderId="30" xfId="0" applyFont="1" applyFill="1" applyBorder="1" applyAlignment="1">
      <alignment horizontal="left" vertical="center" wrapText="1"/>
    </xf>
    <xf numFmtId="0" fontId="0" fillId="0" borderId="30" xfId="0" applyBorder="1" applyAlignment="1">
      <alignment horizontal="left" vertical="center" wrapText="1"/>
    </xf>
    <xf numFmtId="0" fontId="2" fillId="0" borderId="30" xfId="0" applyFont="1" applyFill="1" applyBorder="1" applyAlignment="1">
      <alignment vertical="center" wrapText="1"/>
    </xf>
    <xf numFmtId="0" fontId="33" fillId="18" borderId="50" xfId="51" applyFont="1" applyFill="1" applyBorder="1" applyAlignment="1">
      <alignment horizontal="center" vertical="center"/>
    </xf>
    <xf numFmtId="0" fontId="0" fillId="0" borderId="51" xfId="0" applyBorder="1" applyAlignment="1">
      <alignment vertical="center"/>
    </xf>
    <xf numFmtId="0" fontId="0" fillId="0" borderId="30" xfId="0" applyBorder="1" applyAlignment="1">
      <alignment vertical="center"/>
    </xf>
    <xf numFmtId="0" fontId="2" fillId="0" borderId="30" xfId="0" applyFont="1" applyFill="1" applyBorder="1" applyAlignment="1">
      <alignment horizontal="center" vertical="center" wrapText="1"/>
    </xf>
    <xf numFmtId="0" fontId="0" fillId="0" borderId="30" xfId="0" applyFill="1" applyBorder="1" applyAlignment="1">
      <alignment horizontal="center" vertical="center" wrapText="1"/>
    </xf>
    <xf numFmtId="0" fontId="2" fillId="0" borderId="30" xfId="0" applyFont="1" applyBorder="1" applyAlignment="1">
      <alignment horizontal="left" vertical="center" wrapText="1"/>
    </xf>
  </cellXfs>
  <cellStyles count="5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2 2" xfId="52" xr:uid="{00000000-0005-0000-0000-000019000000}"/>
    <cellStyle name="Check Cell 2" xfId="28" xr:uid="{00000000-0005-0000-0000-00001A000000}"/>
    <cellStyle name="Comma 2" xfId="29" xr:uid="{00000000-0005-0000-0000-00001C000000}"/>
    <cellStyle name="Comma 2 2" xfId="53" xr:uid="{00000000-0005-0000-0000-00001B000000}"/>
    <cellStyle name="Comma 3" xfId="30" xr:uid="{00000000-0005-0000-0000-00001D000000}"/>
    <cellStyle name="Comma 3 2" xfId="54" xr:uid="{00000000-0005-0000-0000-00001C000000}"/>
    <cellStyle name="Explanatory Text 2" xfId="31" xr:uid="{00000000-0005-0000-0000-00001E000000}"/>
    <cellStyle name="Good 2" xfId="32" xr:uid="{00000000-0005-0000-0000-00001F000000}"/>
    <cellStyle name="Heading 1 2" xfId="33" xr:uid="{00000000-0005-0000-0000-000020000000}"/>
    <cellStyle name="Heading 2 2" xfId="34" xr:uid="{00000000-0005-0000-0000-000021000000}"/>
    <cellStyle name="Heading 3 2" xfId="35" xr:uid="{00000000-0005-0000-0000-000022000000}"/>
    <cellStyle name="Heading 4 2" xfId="36" xr:uid="{00000000-0005-0000-0000-000023000000}"/>
    <cellStyle name="Hyperlink" xfId="51" builtinId="8"/>
    <cellStyle name="Hyperlink 2" xfId="37" xr:uid="{00000000-0005-0000-0000-000025000000}"/>
    <cellStyle name="Input 2" xfId="38" xr:uid="{00000000-0005-0000-0000-000026000000}"/>
    <cellStyle name="Input 2 2" xfId="55" xr:uid="{00000000-0005-0000-0000-000024000000}"/>
    <cellStyle name="Linked Cell 2" xfId="39" xr:uid="{00000000-0005-0000-0000-000027000000}"/>
    <cellStyle name="Neutral 2" xfId="40" xr:uid="{00000000-0005-0000-0000-000028000000}"/>
    <cellStyle name="Neutral 3" xfId="41" xr:uid="{00000000-0005-0000-0000-000029000000}"/>
    <cellStyle name="Normal" xfId="0" builtinId="0"/>
    <cellStyle name="Normal 2" xfId="42" xr:uid="{00000000-0005-0000-0000-00002B000000}"/>
    <cellStyle name="Normal 2 2" xfId="50" xr:uid="{00000000-0005-0000-0000-00002C000000}"/>
    <cellStyle name="Normal 3" xfId="43" xr:uid="{00000000-0005-0000-0000-00002D000000}"/>
    <cellStyle name="Normal 4" xfId="1" xr:uid="{00000000-0005-0000-0000-00002E000000}"/>
    <cellStyle name="Note 2" xfId="44" xr:uid="{00000000-0005-0000-0000-00002F000000}"/>
    <cellStyle name="Note 2 2" xfId="56" xr:uid="{00000000-0005-0000-0000-00002D000000}"/>
    <cellStyle name="Output 2" xfId="45" xr:uid="{00000000-0005-0000-0000-000030000000}"/>
    <cellStyle name="Output 2 2" xfId="57" xr:uid="{00000000-0005-0000-0000-00002E000000}"/>
    <cellStyle name="Percent 3" xfId="46" xr:uid="{00000000-0005-0000-0000-000032000000}"/>
    <cellStyle name="Title 2" xfId="47" xr:uid="{00000000-0005-0000-0000-000033000000}"/>
    <cellStyle name="Total 2" xfId="48" xr:uid="{00000000-0005-0000-0000-000034000000}"/>
    <cellStyle name="Total 2 2" xfId="58" xr:uid="{00000000-0005-0000-0000-000031000000}"/>
    <cellStyle name="Warning Text 2" xfId="49" xr:uid="{00000000-0005-0000-0000-000035000000}"/>
  </cellStyles>
  <dxfs count="696">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rgb="FF00B050"/>
        </patternFill>
      </fill>
    </dxf>
    <dxf>
      <font>
        <color theme="1"/>
      </font>
      <fill>
        <patternFill>
          <bgColor theme="0" tint="-0.24994659260841701"/>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rgb="FF00B050"/>
        </patternFill>
      </fill>
    </dxf>
    <dxf>
      <font>
        <color theme="1"/>
      </font>
      <fill>
        <patternFill>
          <bgColor theme="0" tint="-0.24994659260841701"/>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rgb="FF00B050"/>
        </patternFill>
      </fill>
    </dxf>
    <dxf>
      <font>
        <color theme="1"/>
      </font>
      <fill>
        <patternFill>
          <bgColor theme="0" tint="-0.24994659260841701"/>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rgb="FF00B050"/>
        </patternFill>
      </fill>
    </dxf>
    <dxf>
      <font>
        <color theme="1"/>
      </font>
      <fill>
        <patternFill>
          <bgColor theme="0" tint="-0.24994659260841701"/>
        </patternFill>
      </fill>
    </dxf>
    <dxf>
      <font>
        <color theme="1"/>
      </font>
      <fill>
        <patternFill>
          <bgColor rgb="FF00B050"/>
        </patternFill>
      </fill>
    </dxf>
    <dxf>
      <font>
        <color theme="1"/>
      </font>
      <fill>
        <patternFill>
          <bgColor theme="0" tint="-0.24994659260841701"/>
        </patternFill>
      </fill>
    </dxf>
  </dxfs>
  <tableStyles count="0" defaultTableStyle="TableStyleMedium2" defaultPivotStyle="PivotStyleLight16"/>
  <colors>
    <mruColors>
      <color rgb="FF00CC00"/>
      <color rgb="FF00B050"/>
      <color rgb="FF9900FF"/>
      <color rgb="FFDDDDDD"/>
      <color rgb="FF339966"/>
      <color rgb="FF6600CC"/>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No. of SAQs reported as "Not Applicable"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Summary!$C$76:$C$80</c:f>
              <c:strCache>
                <c:ptCount val="5"/>
                <c:pt idx="0">
                  <c:v>Hard FM - Safety</c:v>
                </c:pt>
                <c:pt idx="1">
                  <c:v>Soft FM - Safety</c:v>
                </c:pt>
                <c:pt idx="2">
                  <c:v>Patient Experience</c:v>
                </c:pt>
                <c:pt idx="3">
                  <c:v>Efficiency</c:v>
                </c:pt>
                <c:pt idx="4">
                  <c:v>Governance</c:v>
                </c:pt>
              </c:strCache>
            </c:strRef>
          </c:cat>
          <c:val>
            <c:numRef>
              <c:f>Summary!$D$76:$D$80</c:f>
              <c:numCache>
                <c:formatCode>General</c:formatCode>
                <c:ptCount val="5"/>
                <c:pt idx="0">
                  <c:v>2</c:v>
                </c:pt>
                <c:pt idx="1">
                  <c:v>0</c:v>
                </c:pt>
                <c:pt idx="2">
                  <c:v>0</c:v>
                </c:pt>
                <c:pt idx="3">
                  <c:v>0</c:v>
                </c:pt>
                <c:pt idx="4">
                  <c:v>0</c:v>
                </c:pt>
              </c:numCache>
            </c:numRef>
          </c:val>
          <c:extLst>
            <c:ext xmlns:c16="http://schemas.microsoft.com/office/drawing/2014/chart" uri="{C3380CC4-5D6E-409C-BE32-E72D297353CC}">
              <c16:uniqueId val="{00000000-6736-4CBA-B1F3-D44534ABF1F3}"/>
            </c:ext>
          </c:extLst>
        </c:ser>
        <c:dLbls>
          <c:showLegendKey val="0"/>
          <c:showVal val="0"/>
          <c:showCatName val="0"/>
          <c:showSerName val="0"/>
          <c:showPercent val="0"/>
          <c:showBubbleSize val="0"/>
        </c:dLbls>
        <c:gapWidth val="219"/>
        <c:overlap val="-27"/>
        <c:axId val="290413760"/>
        <c:axId val="290414088"/>
      </c:barChart>
      <c:catAx>
        <c:axId val="29041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414088"/>
        <c:crosses val="autoZero"/>
        <c:auto val="1"/>
        <c:lblAlgn val="ctr"/>
        <c:lblOffset val="100"/>
        <c:noMultiLvlLbl val="0"/>
      </c:catAx>
      <c:valAx>
        <c:axId val="290414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413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Domains</a:t>
            </a:r>
            <a:r>
              <a:rPr lang="en-GB" b="1" baseline="0"/>
              <a:t> by SAQ  Rating</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Summary!$F$75</c:f>
              <c:strCache>
                <c:ptCount val="1"/>
                <c:pt idx="0">
                  <c:v>1. Outstanding</c:v>
                </c:pt>
              </c:strCache>
            </c:strRef>
          </c:tx>
          <c:spPr>
            <a:solidFill>
              <a:schemeClr val="accent1"/>
            </a:solidFill>
            <a:ln>
              <a:noFill/>
            </a:ln>
            <a:effectLst/>
          </c:spPr>
          <c:invertIfNegative val="0"/>
          <c:cat>
            <c:strRef>
              <c:f>Summary!$C$76:$C$80</c:f>
              <c:strCache>
                <c:ptCount val="5"/>
                <c:pt idx="0">
                  <c:v>Hard FM - Safety</c:v>
                </c:pt>
                <c:pt idx="1">
                  <c:v>Soft FM - Safety</c:v>
                </c:pt>
                <c:pt idx="2">
                  <c:v>Patient Experience</c:v>
                </c:pt>
                <c:pt idx="3">
                  <c:v>Efficiency</c:v>
                </c:pt>
                <c:pt idx="4">
                  <c:v>Governance</c:v>
                </c:pt>
              </c:strCache>
            </c:strRef>
          </c:cat>
          <c:val>
            <c:numRef>
              <c:f>Summary!$F$76:$F$80</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0-50C2-4128-828B-40CF7F45F778}"/>
            </c:ext>
          </c:extLst>
        </c:ser>
        <c:ser>
          <c:idx val="1"/>
          <c:order val="1"/>
          <c:tx>
            <c:strRef>
              <c:f>Summary!$G$75</c:f>
              <c:strCache>
                <c:ptCount val="1"/>
                <c:pt idx="0">
                  <c:v>2. Good</c:v>
                </c:pt>
              </c:strCache>
            </c:strRef>
          </c:tx>
          <c:spPr>
            <a:solidFill>
              <a:srgbClr val="00CC00"/>
            </a:solidFill>
            <a:ln>
              <a:noFill/>
            </a:ln>
            <a:effectLst/>
          </c:spPr>
          <c:invertIfNegative val="0"/>
          <c:cat>
            <c:strRef>
              <c:f>Summary!$C$76:$C$80</c:f>
              <c:strCache>
                <c:ptCount val="5"/>
                <c:pt idx="0">
                  <c:v>Hard FM - Safety</c:v>
                </c:pt>
                <c:pt idx="1">
                  <c:v>Soft FM - Safety</c:v>
                </c:pt>
                <c:pt idx="2">
                  <c:v>Patient Experience</c:v>
                </c:pt>
                <c:pt idx="3">
                  <c:v>Efficiency</c:v>
                </c:pt>
                <c:pt idx="4">
                  <c:v>Governance</c:v>
                </c:pt>
              </c:strCache>
            </c:strRef>
          </c:cat>
          <c:val>
            <c:numRef>
              <c:f>Summary!$G$76:$G$80</c:f>
              <c:numCache>
                <c:formatCode>General</c:formatCode>
                <c:ptCount val="5"/>
                <c:pt idx="0">
                  <c:v>2</c:v>
                </c:pt>
                <c:pt idx="1">
                  <c:v>1</c:v>
                </c:pt>
                <c:pt idx="2">
                  <c:v>0</c:v>
                </c:pt>
                <c:pt idx="3">
                  <c:v>2</c:v>
                </c:pt>
                <c:pt idx="4">
                  <c:v>0</c:v>
                </c:pt>
              </c:numCache>
            </c:numRef>
          </c:val>
          <c:extLst>
            <c:ext xmlns:c16="http://schemas.microsoft.com/office/drawing/2014/chart" uri="{C3380CC4-5D6E-409C-BE32-E72D297353CC}">
              <c16:uniqueId val="{00000001-50C2-4128-828B-40CF7F45F778}"/>
            </c:ext>
          </c:extLst>
        </c:ser>
        <c:ser>
          <c:idx val="2"/>
          <c:order val="2"/>
          <c:tx>
            <c:strRef>
              <c:f>Summary!$H$75</c:f>
              <c:strCache>
                <c:ptCount val="1"/>
                <c:pt idx="0">
                  <c:v>3. Requires minimal improvement</c:v>
                </c:pt>
              </c:strCache>
            </c:strRef>
          </c:tx>
          <c:spPr>
            <a:solidFill>
              <a:srgbClr val="FFFF00"/>
            </a:solidFill>
            <a:ln>
              <a:noFill/>
            </a:ln>
            <a:effectLst/>
          </c:spPr>
          <c:invertIfNegative val="0"/>
          <c:cat>
            <c:strRef>
              <c:f>Summary!$C$76:$C$80</c:f>
              <c:strCache>
                <c:ptCount val="5"/>
                <c:pt idx="0">
                  <c:v>Hard FM - Safety</c:v>
                </c:pt>
                <c:pt idx="1">
                  <c:v>Soft FM - Safety</c:v>
                </c:pt>
                <c:pt idx="2">
                  <c:v>Patient Experience</c:v>
                </c:pt>
                <c:pt idx="3">
                  <c:v>Efficiency</c:v>
                </c:pt>
                <c:pt idx="4">
                  <c:v>Governance</c:v>
                </c:pt>
              </c:strCache>
            </c:strRef>
          </c:cat>
          <c:val>
            <c:numRef>
              <c:f>Summary!$H$76:$H$80</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2-50C2-4128-828B-40CF7F45F778}"/>
            </c:ext>
          </c:extLst>
        </c:ser>
        <c:ser>
          <c:idx val="3"/>
          <c:order val="3"/>
          <c:tx>
            <c:strRef>
              <c:f>Summary!$I$75</c:f>
              <c:strCache>
                <c:ptCount val="1"/>
                <c:pt idx="0">
                  <c:v>4. Requires moderate improvement</c:v>
                </c:pt>
              </c:strCache>
            </c:strRef>
          </c:tx>
          <c:spPr>
            <a:solidFill>
              <a:srgbClr val="FFC000"/>
            </a:solidFill>
            <a:ln>
              <a:noFill/>
            </a:ln>
            <a:effectLst/>
          </c:spPr>
          <c:invertIfNegative val="0"/>
          <c:cat>
            <c:strRef>
              <c:f>Summary!$C$76:$C$80</c:f>
              <c:strCache>
                <c:ptCount val="5"/>
                <c:pt idx="0">
                  <c:v>Hard FM - Safety</c:v>
                </c:pt>
                <c:pt idx="1">
                  <c:v>Soft FM - Safety</c:v>
                </c:pt>
                <c:pt idx="2">
                  <c:v>Patient Experience</c:v>
                </c:pt>
                <c:pt idx="3">
                  <c:v>Efficiency</c:v>
                </c:pt>
                <c:pt idx="4">
                  <c:v>Governance</c:v>
                </c:pt>
              </c:strCache>
            </c:strRef>
          </c:cat>
          <c:val>
            <c:numRef>
              <c:f>Summary!$I$76:$I$80</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3-50C2-4128-828B-40CF7F45F778}"/>
            </c:ext>
          </c:extLst>
        </c:ser>
        <c:ser>
          <c:idx val="4"/>
          <c:order val="4"/>
          <c:tx>
            <c:strRef>
              <c:f>Summary!$J$75</c:f>
              <c:strCache>
                <c:ptCount val="1"/>
                <c:pt idx="0">
                  <c:v>5. Inadequate</c:v>
                </c:pt>
              </c:strCache>
            </c:strRef>
          </c:tx>
          <c:spPr>
            <a:solidFill>
              <a:srgbClr val="FF0000"/>
            </a:solidFill>
            <a:ln>
              <a:noFill/>
            </a:ln>
            <a:effectLst/>
          </c:spPr>
          <c:invertIfNegative val="0"/>
          <c:cat>
            <c:strRef>
              <c:f>Summary!$C$76:$C$80</c:f>
              <c:strCache>
                <c:ptCount val="5"/>
                <c:pt idx="0">
                  <c:v>Hard FM - Safety</c:v>
                </c:pt>
                <c:pt idx="1">
                  <c:v>Soft FM - Safety</c:v>
                </c:pt>
                <c:pt idx="2">
                  <c:v>Patient Experience</c:v>
                </c:pt>
                <c:pt idx="3">
                  <c:v>Efficiency</c:v>
                </c:pt>
                <c:pt idx="4">
                  <c:v>Governance</c:v>
                </c:pt>
              </c:strCache>
            </c:strRef>
          </c:cat>
          <c:val>
            <c:numRef>
              <c:f>Summary!$J$76:$J$80</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4-50C2-4128-828B-40CF7F45F778}"/>
            </c:ext>
          </c:extLst>
        </c:ser>
        <c:dLbls>
          <c:showLegendKey val="0"/>
          <c:showVal val="0"/>
          <c:showCatName val="0"/>
          <c:showSerName val="0"/>
          <c:showPercent val="0"/>
          <c:showBubbleSize val="0"/>
        </c:dLbls>
        <c:gapWidth val="150"/>
        <c:overlap val="100"/>
        <c:axId val="783965296"/>
        <c:axId val="783962016"/>
      </c:barChart>
      <c:catAx>
        <c:axId val="78396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962016"/>
        <c:crosses val="autoZero"/>
        <c:auto val="1"/>
        <c:lblAlgn val="ctr"/>
        <c:lblOffset val="100"/>
        <c:noMultiLvlLbl val="0"/>
      </c:catAx>
      <c:valAx>
        <c:axId val="783962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96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495300</xdr:colOff>
      <xdr:row>82</xdr:row>
      <xdr:rowOff>128587</xdr:rowOff>
    </xdr:from>
    <xdr:to>
      <xdr:col>8</xdr:col>
      <xdr:colOff>838200</xdr:colOff>
      <xdr:row>106</xdr:row>
      <xdr:rowOff>9525</xdr:rowOff>
    </xdr:to>
    <xdr:graphicFrame macro="">
      <xdr:nvGraphicFramePr>
        <xdr:cNvPr id="2" name="Chart 1">
          <a:extLst>
            <a:ext uri="{FF2B5EF4-FFF2-40B4-BE49-F238E27FC236}">
              <a16:creationId xmlns:a16="http://schemas.microsoft.com/office/drawing/2014/main" id="{D554EAC0-535A-47E5-829F-43AC4E7E7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495299</xdr:colOff>
      <xdr:row>107</xdr:row>
      <xdr:rowOff>109537</xdr:rowOff>
    </xdr:from>
    <xdr:to>
      <xdr:col>8</xdr:col>
      <xdr:colOff>942974</xdr:colOff>
      <xdr:row>130</xdr:row>
      <xdr:rowOff>66675</xdr:rowOff>
    </xdr:to>
    <xdr:graphicFrame macro="">
      <xdr:nvGraphicFramePr>
        <xdr:cNvPr id="4" name="Chart 3">
          <a:extLst>
            <a:ext uri="{FF2B5EF4-FFF2-40B4-BE49-F238E27FC236}">
              <a16:creationId xmlns:a16="http://schemas.microsoft.com/office/drawing/2014/main" id="{3A88CD90-C7DC-4355-938D-17E9061BE7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el.bellas\AppData\Local\Microsoft\Windows\INetCache\Content.Outlook\TO60NXP8\Copy%20of%20NHS%20PAM%20SAQs%202019%20Analysis%20%20-%20Working%20version%20070819%20MW%20ame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62"/>
  <sheetViews>
    <sheetView workbookViewId="0">
      <selection activeCell="C8" sqref="C8"/>
    </sheetView>
  </sheetViews>
  <sheetFormatPr defaultRowHeight="15" x14ac:dyDescent="0.25"/>
  <cols>
    <col min="1" max="1" width="28.28515625" bestFit="1" customWidth="1"/>
    <col min="2" max="2" width="15.42578125" customWidth="1"/>
    <col min="3" max="3" width="15.42578125" style="23" customWidth="1"/>
    <col min="4" max="5" width="15.42578125" customWidth="1"/>
  </cols>
  <sheetData>
    <row r="1" spans="1:5" s="23" customFormat="1" x14ac:dyDescent="0.25">
      <c r="A1" s="106"/>
      <c r="B1" s="275" t="e">
        <f>Year_1</f>
        <v>#REF!</v>
      </c>
      <c r="C1" s="276"/>
      <c r="D1" s="277" t="e">
        <f>Year_2</f>
        <v>#REF!</v>
      </c>
      <c r="E1" s="278"/>
    </row>
    <row r="2" spans="1:5" ht="51" x14ac:dyDescent="0.25">
      <c r="A2" s="106"/>
      <c r="B2" s="105" t="s">
        <v>66</v>
      </c>
      <c r="C2" s="105" t="s">
        <v>117</v>
      </c>
      <c r="D2" s="105" t="s">
        <v>66</v>
      </c>
      <c r="E2" s="105" t="s">
        <v>117</v>
      </c>
    </row>
    <row r="3" spans="1:5" x14ac:dyDescent="0.25">
      <c r="A3" s="108" t="s">
        <v>27</v>
      </c>
      <c r="B3" s="109"/>
      <c r="C3" s="109"/>
      <c r="D3" s="109"/>
      <c r="E3" s="109"/>
    </row>
    <row r="4" spans="1:5" x14ac:dyDescent="0.25">
      <c r="A4" s="107" t="s">
        <v>9</v>
      </c>
      <c r="B4" s="112">
        <f>'Prompt Qs - Effectiveness'!$C$14</f>
        <v>0</v>
      </c>
      <c r="C4" s="112">
        <f>'Prompt Qs - Effectiveness'!$C$15</f>
        <v>0</v>
      </c>
      <c r="D4" s="112">
        <f>'Prompt Qs - Effectiveness'!$D$14</f>
        <v>0</v>
      </c>
      <c r="E4" s="112">
        <f>'Prompt Qs - Effectiveness'!$D$15</f>
        <v>0</v>
      </c>
    </row>
    <row r="5" spans="1:5" x14ac:dyDescent="0.25">
      <c r="A5" s="107" t="s">
        <v>10</v>
      </c>
      <c r="B5" s="112">
        <f>'Prompt Qs - Effectiveness'!$C$23</f>
        <v>0</v>
      </c>
      <c r="C5" s="112">
        <f>'Prompt Qs - Effectiveness'!$C$24</f>
        <v>0</v>
      </c>
      <c r="D5" s="112">
        <f>'Prompt Qs - Effectiveness'!$D$23</f>
        <v>0</v>
      </c>
      <c r="E5" s="112">
        <f>'Prompt Qs - Effectiveness'!$D$24</f>
        <v>0</v>
      </c>
    </row>
    <row r="6" spans="1:5" x14ac:dyDescent="0.25">
      <c r="A6" s="107" t="s">
        <v>11</v>
      </c>
      <c r="B6" s="112">
        <f>'Prompt Qs - Effectiveness'!$C$30</f>
        <v>0</v>
      </c>
      <c r="C6" s="112">
        <f>'Prompt Qs - Effectiveness'!$C$31</f>
        <v>0</v>
      </c>
      <c r="D6" s="112">
        <f>'Prompt Qs - Effectiveness'!$D$30</f>
        <v>0</v>
      </c>
      <c r="E6" s="112">
        <f>'Prompt Qs - Effectiveness'!$D$31</f>
        <v>0</v>
      </c>
    </row>
    <row r="7" spans="1:5" x14ac:dyDescent="0.25">
      <c r="A7" s="107" t="s">
        <v>12</v>
      </c>
      <c r="B7" s="112">
        <f>'Prompt Qs - Effectiveness'!$C$41</f>
        <v>0</v>
      </c>
      <c r="C7" s="112">
        <f>'Prompt Qs - Effectiveness'!$C$42</f>
        <v>0</v>
      </c>
      <c r="D7" s="112">
        <f>'Prompt Qs - Effectiveness'!$D$41</f>
        <v>0</v>
      </c>
      <c r="E7" s="112">
        <f>'Prompt Qs - Effectiveness'!$D$42</f>
        <v>0</v>
      </c>
    </row>
    <row r="8" spans="1:5" x14ac:dyDescent="0.25">
      <c r="A8" s="108" t="s">
        <v>28</v>
      </c>
      <c r="B8" s="113"/>
      <c r="C8" s="113"/>
      <c r="D8" s="113"/>
      <c r="E8" s="113"/>
    </row>
    <row r="9" spans="1:5" x14ac:dyDescent="0.25">
      <c r="A9" s="107" t="s">
        <v>4</v>
      </c>
      <c r="B9" s="112">
        <f>'Prompt Qs - Efficiency'!$C$10</f>
        <v>0</v>
      </c>
      <c r="C9" s="112">
        <f>'Prompt Qs - Efficiency'!$C$11</f>
        <v>0</v>
      </c>
      <c r="D9" s="112">
        <f>'Prompt Qs - Efficiency'!$D$10</f>
        <v>0</v>
      </c>
      <c r="E9" s="112">
        <f>'Prompt Qs - Efficiency'!$D$11</f>
        <v>0</v>
      </c>
    </row>
    <row r="10" spans="1:5" x14ac:dyDescent="0.25">
      <c r="A10" s="107" t="s">
        <v>5</v>
      </c>
      <c r="B10" s="112">
        <f>'Prompt Qs - Efficiency'!$C$23</f>
        <v>0</v>
      </c>
      <c r="C10" s="112">
        <f>'Prompt Qs - Efficiency'!$C$24</f>
        <v>0</v>
      </c>
      <c r="D10" s="112">
        <f>'Prompt Qs - Efficiency'!$D$23</f>
        <v>0</v>
      </c>
      <c r="E10" s="112">
        <f>'Prompt Qs - Efficiency'!$D$24</f>
        <v>0</v>
      </c>
    </row>
    <row r="11" spans="1:5" x14ac:dyDescent="0.25">
      <c r="A11" s="107" t="s">
        <v>6</v>
      </c>
      <c r="B11" s="112">
        <f>'Prompt Qs - Efficiency'!$C$31</f>
        <v>0</v>
      </c>
      <c r="C11" s="112">
        <f>'Prompt Qs - Efficiency'!$C$32</f>
        <v>0</v>
      </c>
      <c r="D11" s="112">
        <f>'Prompt Qs - Efficiency'!$D$31</f>
        <v>0</v>
      </c>
      <c r="E11" s="112">
        <f>'Prompt Qs - Efficiency'!$D$32</f>
        <v>0</v>
      </c>
    </row>
    <row r="12" spans="1:5" x14ac:dyDescent="0.25">
      <c r="A12" s="107" t="s">
        <v>7</v>
      </c>
      <c r="B12" s="112">
        <f>'Prompt Qs - Efficiency'!$C$37</f>
        <v>0</v>
      </c>
      <c r="C12" s="112">
        <f>'Prompt Qs - Efficiency'!$C$38</f>
        <v>0</v>
      </c>
      <c r="D12" s="112">
        <f>'Prompt Qs - Efficiency'!$D$37</f>
        <v>0</v>
      </c>
      <c r="E12" s="112">
        <f>'Prompt Qs - Efficiency'!$D$38</f>
        <v>0</v>
      </c>
    </row>
    <row r="13" spans="1:5" x14ac:dyDescent="0.25">
      <c r="A13" s="107" t="s">
        <v>8</v>
      </c>
      <c r="B13" s="112">
        <f>'Prompt Qs - Efficiency'!$C$47</f>
        <v>0</v>
      </c>
      <c r="C13" s="112">
        <f>'Prompt Qs - Efficiency'!$C$48</f>
        <v>0</v>
      </c>
      <c r="D13" s="112">
        <f>'Prompt Qs - Efficiency'!$D$47</f>
        <v>0</v>
      </c>
      <c r="E13" s="112">
        <f>'Prompt Qs - Efficiency'!$D$48</f>
        <v>0</v>
      </c>
    </row>
    <row r="14" spans="1:5" x14ac:dyDescent="0.25">
      <c r="A14" s="108" t="s">
        <v>29</v>
      </c>
      <c r="B14" s="113"/>
      <c r="C14" s="113"/>
      <c r="D14" s="113"/>
      <c r="E14" s="113"/>
    </row>
    <row r="15" spans="1:5" x14ac:dyDescent="0.25">
      <c r="A15" s="107" t="s">
        <v>50</v>
      </c>
      <c r="B15" s="112">
        <f>'Prompt Qs - Patient experience'!$C$13</f>
        <v>0</v>
      </c>
      <c r="C15" s="112">
        <f>'Prompt Qs - Patient experience'!$C$14</f>
        <v>0</v>
      </c>
      <c r="D15" s="112">
        <f>'Prompt Qs - Patient experience'!$D$13</f>
        <v>0</v>
      </c>
      <c r="E15" s="112">
        <f>'Prompt Qs - Patient experience'!$D$14</f>
        <v>0</v>
      </c>
    </row>
    <row r="16" spans="1:5" x14ac:dyDescent="0.25">
      <c r="A16" s="107" t="s">
        <v>51</v>
      </c>
      <c r="B16" s="112">
        <f>'Prompt Qs - Patient experience'!$C$19</f>
        <v>0</v>
      </c>
      <c r="C16" s="112">
        <f>'Prompt Qs - Patient experience'!$C$20</f>
        <v>0</v>
      </c>
      <c r="D16" s="112">
        <f>'Prompt Qs - Patient experience'!$D$19</f>
        <v>0</v>
      </c>
      <c r="E16" s="112">
        <f>'Prompt Qs - Patient experience'!$D$20</f>
        <v>0</v>
      </c>
    </row>
    <row r="17" spans="1:5" x14ac:dyDescent="0.25">
      <c r="A17" s="107" t="s">
        <v>54</v>
      </c>
      <c r="B17" s="112">
        <f>'Prompt Qs - Patient experience'!$C$26</f>
        <v>0</v>
      </c>
      <c r="C17" s="112">
        <f>'Prompt Qs - Patient experience'!$C$27</f>
        <v>0</v>
      </c>
      <c r="D17" s="112">
        <f>'Prompt Qs - Patient experience'!$D$26</f>
        <v>0</v>
      </c>
      <c r="E17" s="112">
        <f>'Prompt Qs - Patient experience'!$D$27</f>
        <v>0</v>
      </c>
    </row>
    <row r="18" spans="1:5" x14ac:dyDescent="0.25">
      <c r="A18" s="107" t="s">
        <v>58</v>
      </c>
      <c r="B18" s="112">
        <f>'Prompt Qs - Patient experience'!$C$50</f>
        <v>0</v>
      </c>
      <c r="C18" s="112">
        <f>'Prompt Qs - Patient experience'!$C$51</f>
        <v>0</v>
      </c>
      <c r="D18" s="112">
        <f>'Prompt Qs - Patient experience'!$D$50</f>
        <v>0</v>
      </c>
      <c r="E18" s="112">
        <f>'Prompt Qs - Patient experience'!$D$51</f>
        <v>0</v>
      </c>
    </row>
    <row r="19" spans="1:5" x14ac:dyDescent="0.25">
      <c r="A19" s="107" t="s">
        <v>60</v>
      </c>
      <c r="B19" s="112">
        <f>'Prompt Qs - Patient experience'!$C$32</f>
        <v>0</v>
      </c>
      <c r="C19" s="112">
        <f>'Prompt Qs - Patient experience'!$C$33</f>
        <v>0</v>
      </c>
      <c r="D19" s="112">
        <f>'Prompt Qs - Patient experience'!$D$32</f>
        <v>0</v>
      </c>
      <c r="E19" s="112">
        <f>'Prompt Qs - Patient experience'!$D$33</f>
        <v>0</v>
      </c>
    </row>
    <row r="20" spans="1:5" x14ac:dyDescent="0.25">
      <c r="A20" s="108" t="s">
        <v>30</v>
      </c>
      <c r="B20" s="113"/>
      <c r="C20" s="113"/>
      <c r="D20" s="113"/>
      <c r="E20" s="113"/>
    </row>
    <row r="21" spans="1:5" x14ac:dyDescent="0.25">
      <c r="A21" s="107" t="s">
        <v>99</v>
      </c>
      <c r="B21" s="112">
        <f>'Prompt Qs - Safety hard'!$C$15</f>
        <v>0</v>
      </c>
      <c r="C21" s="112">
        <f>'Prompt Qs - Safety hard'!$C$16</f>
        <v>0</v>
      </c>
      <c r="D21" s="112">
        <f>'Prompt Qs - Safety hard'!$D$15</f>
        <v>0</v>
      </c>
      <c r="E21" s="112">
        <f>'Prompt Qs - Safety hard'!$D$16</f>
        <v>0</v>
      </c>
    </row>
    <row r="22" spans="1:5" x14ac:dyDescent="0.25">
      <c r="A22" s="107" t="s">
        <v>100</v>
      </c>
      <c r="B22" s="112">
        <f>'Prompt Qs - Safety hard'!$C$26</f>
        <v>0</v>
      </c>
      <c r="C22" s="112">
        <f>'Prompt Qs - Safety hard'!$C$26</f>
        <v>0</v>
      </c>
      <c r="D22" s="112">
        <f>'Prompt Qs - Safety hard'!$D$26</f>
        <v>0</v>
      </c>
      <c r="E22" s="112">
        <f>'Prompt Qs - Safety hard'!$D$26</f>
        <v>0</v>
      </c>
    </row>
    <row r="23" spans="1:5" x14ac:dyDescent="0.25">
      <c r="A23" s="107" t="s">
        <v>101</v>
      </c>
      <c r="B23" s="112">
        <f>'Prompt Qs - Safety hard'!$C$37</f>
        <v>0</v>
      </c>
      <c r="C23" s="112">
        <f>'Prompt Qs - Safety hard'!$C$38</f>
        <v>0</v>
      </c>
      <c r="D23" s="112">
        <f>'Prompt Qs - Safety hard'!$D$37</f>
        <v>0</v>
      </c>
      <c r="E23" s="112">
        <f>'Prompt Qs - Safety hard'!$D$38</f>
        <v>0</v>
      </c>
    </row>
    <row r="24" spans="1:5" x14ac:dyDescent="0.25">
      <c r="A24" s="107" t="s">
        <v>102</v>
      </c>
      <c r="B24" s="112">
        <f>'Prompt Qs - Safety hard'!$C$47</f>
        <v>0</v>
      </c>
      <c r="C24" s="112">
        <f>'Prompt Qs - Safety hard'!$C$48</f>
        <v>0</v>
      </c>
      <c r="D24" s="112">
        <f>'Prompt Qs - Safety hard'!$D$47</f>
        <v>0</v>
      </c>
      <c r="E24" s="112">
        <f>'Prompt Qs - Safety hard'!$D$48</f>
        <v>0</v>
      </c>
    </row>
    <row r="25" spans="1:5" x14ac:dyDescent="0.25">
      <c r="A25" s="107" t="s">
        <v>103</v>
      </c>
      <c r="B25" s="112">
        <f>'Prompt Qs - Safety hard'!$C$57</f>
        <v>0</v>
      </c>
      <c r="C25" s="112">
        <f>'Prompt Qs - Safety hard'!$C$58</f>
        <v>0</v>
      </c>
      <c r="D25" s="112">
        <f>'Prompt Qs - Safety hard'!$D$57</f>
        <v>0</v>
      </c>
      <c r="E25" s="112">
        <f>'Prompt Qs - Safety hard'!$D$58</f>
        <v>0</v>
      </c>
    </row>
    <row r="26" spans="1:5" x14ac:dyDescent="0.25">
      <c r="A26" s="107" t="s">
        <v>104</v>
      </c>
      <c r="B26" s="112">
        <f>'Prompt Qs - Safety hard'!$C$68</f>
        <v>0</v>
      </c>
      <c r="C26" s="112">
        <f>'Prompt Qs - Safety hard'!$C$69</f>
        <v>0</v>
      </c>
      <c r="D26" s="112">
        <f>'Prompt Qs - Safety hard'!$D$68</f>
        <v>0</v>
      </c>
      <c r="E26" s="112">
        <f>'Prompt Qs - Safety hard'!$D$69</f>
        <v>0</v>
      </c>
    </row>
    <row r="27" spans="1:5" x14ac:dyDescent="0.25">
      <c r="A27" s="107" t="s">
        <v>105</v>
      </c>
      <c r="B27" s="112">
        <f>'Prompt Qs - Safety hard'!$C$79</f>
        <v>0</v>
      </c>
      <c r="C27" s="112">
        <f>'Prompt Qs - Safety hard'!$C$80</f>
        <v>0</v>
      </c>
      <c r="D27" s="112">
        <f>'Prompt Qs - Safety hard'!$D$79</f>
        <v>0</v>
      </c>
      <c r="E27" s="112">
        <f>'Prompt Qs - Safety hard'!$D$80</f>
        <v>0</v>
      </c>
    </row>
    <row r="28" spans="1:5" x14ac:dyDescent="0.25">
      <c r="A28" s="107" t="s">
        <v>106</v>
      </c>
      <c r="B28" s="112">
        <f>'Prompt Qs - Safety hard'!$C$90</f>
        <v>0</v>
      </c>
      <c r="C28" s="112">
        <f>'Prompt Qs - Safety hard'!$C$91</f>
        <v>0</v>
      </c>
      <c r="D28" s="112">
        <f>'Prompt Qs - Safety hard'!$D$90</f>
        <v>0</v>
      </c>
      <c r="E28" s="112">
        <f>'Prompt Qs - Safety hard'!$D$91</f>
        <v>0</v>
      </c>
    </row>
    <row r="29" spans="1:5" x14ac:dyDescent="0.25">
      <c r="A29" s="107" t="s">
        <v>107</v>
      </c>
      <c r="B29" s="112">
        <f>'Prompt Qs - Safety hard'!$C$101</f>
        <v>0</v>
      </c>
      <c r="C29" s="112">
        <f>'Prompt Qs - Safety hard'!$C$102</f>
        <v>0</v>
      </c>
      <c r="D29" s="112">
        <f>'Prompt Qs - Safety hard'!$D$101</f>
        <v>0</v>
      </c>
      <c r="E29" s="112">
        <f>'Prompt Qs - Safety hard'!$D$102</f>
        <v>0</v>
      </c>
    </row>
    <row r="30" spans="1:5" x14ac:dyDescent="0.25">
      <c r="A30" s="107" t="s">
        <v>147</v>
      </c>
      <c r="B30" s="112">
        <f>'Prompt Qs - Safety hard'!$C$112</f>
        <v>0</v>
      </c>
      <c r="C30" s="112">
        <f>'Prompt Qs - Safety hard'!$C$113</f>
        <v>0</v>
      </c>
      <c r="D30" s="112">
        <f>'Prompt Qs - Safety hard'!$D$112</f>
        <v>0</v>
      </c>
      <c r="E30" s="112">
        <f>'Prompt Qs - Safety hard'!$D$113</f>
        <v>0</v>
      </c>
    </row>
    <row r="31" spans="1:5" x14ac:dyDescent="0.25">
      <c r="A31" s="107" t="s">
        <v>108</v>
      </c>
      <c r="B31" s="112">
        <f>'Prompt Qs - Safety hard'!$C$123</f>
        <v>0</v>
      </c>
      <c r="C31" s="112">
        <f>'Prompt Qs - Safety hard'!$C$124</f>
        <v>0</v>
      </c>
      <c r="D31" s="112">
        <f>'Prompt Qs - Safety hard'!$D$123</f>
        <v>0</v>
      </c>
      <c r="E31" s="112">
        <f>'Prompt Qs - Safety hard'!$D$124</f>
        <v>0</v>
      </c>
    </row>
    <row r="32" spans="1:5" x14ac:dyDescent="0.25">
      <c r="A32" s="107" t="s">
        <v>109</v>
      </c>
      <c r="B32" s="112">
        <f>'Prompt Qs - Safety hard'!$C$134</f>
        <v>0</v>
      </c>
      <c r="C32" s="112">
        <f>'Prompt Qs - Safety hard'!$C$135</f>
        <v>0</v>
      </c>
      <c r="D32" s="112">
        <f>'Prompt Qs - Safety hard'!$D$134</f>
        <v>0</v>
      </c>
      <c r="E32" s="112">
        <f>'Prompt Qs - Safety hard'!$D$135</f>
        <v>0</v>
      </c>
    </row>
    <row r="33" spans="1:5" x14ac:dyDescent="0.25">
      <c r="A33" s="107" t="s">
        <v>110</v>
      </c>
      <c r="B33" s="112">
        <f>'Prompt Qs - Safety hard'!$C$145</f>
        <v>0</v>
      </c>
      <c r="C33" s="112">
        <f>'Prompt Qs - Safety hard'!$C$146</f>
        <v>0</v>
      </c>
      <c r="D33" s="112">
        <f>'Prompt Qs - Safety hard'!$D$145</f>
        <v>0</v>
      </c>
      <c r="E33" s="112">
        <f>'Prompt Qs - Safety hard'!$D$146</f>
        <v>0</v>
      </c>
    </row>
    <row r="34" spans="1:5" x14ac:dyDescent="0.25">
      <c r="A34" s="107" t="s">
        <v>111</v>
      </c>
      <c r="B34" s="112">
        <f>'Prompt Qs - Safety hard'!$C$156</f>
        <v>0</v>
      </c>
      <c r="C34" s="112">
        <f>'Prompt Qs - Safety hard'!$C$157</f>
        <v>0</v>
      </c>
      <c r="D34" s="112">
        <f>'Prompt Qs - Safety hard'!$D$156</f>
        <v>0</v>
      </c>
      <c r="E34" s="112">
        <f>'Prompt Qs - Safety hard'!$D$157</f>
        <v>0</v>
      </c>
    </row>
    <row r="35" spans="1:5" x14ac:dyDescent="0.25">
      <c r="A35" s="107" t="s">
        <v>112</v>
      </c>
      <c r="B35" s="112">
        <f>'Prompt Qs - Safety hard'!$C$167</f>
        <v>0</v>
      </c>
      <c r="C35" s="112">
        <f>'Prompt Qs - Safety hard'!$C$168</f>
        <v>0</v>
      </c>
      <c r="D35" s="112">
        <f>'Prompt Qs - Safety hard'!$D$167</f>
        <v>0</v>
      </c>
      <c r="E35" s="112">
        <f>'Prompt Qs - Safety hard'!$D$168</f>
        <v>0</v>
      </c>
    </row>
    <row r="36" spans="1:5" x14ac:dyDescent="0.25">
      <c r="A36" s="107" t="s">
        <v>113</v>
      </c>
      <c r="B36" s="112">
        <f>'Prompt Qs - Safety hard'!$C$177</f>
        <v>0</v>
      </c>
      <c r="C36" s="112">
        <f>'Prompt Qs - Safety hard'!$C$178</f>
        <v>0</v>
      </c>
      <c r="D36" s="112">
        <f>'Prompt Qs - Safety hard'!$D$177</f>
        <v>0</v>
      </c>
      <c r="E36" s="112">
        <f>'Prompt Qs - Safety hard'!$D$178</f>
        <v>0</v>
      </c>
    </row>
    <row r="37" spans="1:5" x14ac:dyDescent="0.25">
      <c r="A37" s="107" t="s">
        <v>114</v>
      </c>
      <c r="B37" s="112">
        <f>'Prompt Qs - Safety hard'!$C$187</f>
        <v>0</v>
      </c>
      <c r="C37" s="112">
        <f>'Prompt Qs - Safety hard'!$C$188</f>
        <v>0</v>
      </c>
      <c r="D37" s="112">
        <f>'Prompt Qs - Safety hard'!$D$187</f>
        <v>0</v>
      </c>
      <c r="E37" s="112">
        <f>'Prompt Qs - Safety hard'!$D$188</f>
        <v>0</v>
      </c>
    </row>
    <row r="38" spans="1:5" x14ac:dyDescent="0.25">
      <c r="A38" s="107" t="s">
        <v>115</v>
      </c>
      <c r="B38" s="112">
        <f>'Prompt Qs - Safety hard'!$C$209</f>
        <v>0</v>
      </c>
      <c r="C38" s="112">
        <f>'Prompt Qs - Safety hard'!$C$210</f>
        <v>0</v>
      </c>
      <c r="D38" s="112">
        <f>'Prompt Qs - Safety hard'!$D$209</f>
        <v>0</v>
      </c>
      <c r="E38" s="112">
        <f>'Prompt Qs - Safety hard'!$D$210</f>
        <v>0</v>
      </c>
    </row>
    <row r="39" spans="1:5" x14ac:dyDescent="0.25">
      <c r="A39" s="107" t="s">
        <v>116</v>
      </c>
      <c r="B39" s="112">
        <f>'Prompt Qs - Safety hard'!$C$198</f>
        <v>0</v>
      </c>
      <c r="C39" s="112">
        <f>'Prompt Qs - Safety hard'!$C$199</f>
        <v>0</v>
      </c>
      <c r="D39" s="112">
        <f>'Prompt Qs - Safety hard'!$D$198</f>
        <v>0</v>
      </c>
      <c r="E39" s="112">
        <f>'Prompt Qs - Safety hard'!$D$199</f>
        <v>0</v>
      </c>
    </row>
    <row r="40" spans="1:5" x14ac:dyDescent="0.25">
      <c r="A40" s="107" t="s">
        <v>89</v>
      </c>
      <c r="B40" s="112">
        <f>'Prompt Qs - Safety soft'!$C$15</f>
        <v>0</v>
      </c>
      <c r="C40" s="112">
        <f>'Prompt Qs - Safety soft'!$C$16</f>
        <v>0</v>
      </c>
      <c r="D40" s="112">
        <f>'Prompt Qs - Safety soft'!$D$15</f>
        <v>0</v>
      </c>
      <c r="E40" s="112">
        <f>'Prompt Qs - Safety soft'!$D$16</f>
        <v>0</v>
      </c>
    </row>
    <row r="41" spans="1:5" x14ac:dyDescent="0.25">
      <c r="A41" s="107" t="s">
        <v>90</v>
      </c>
      <c r="B41" s="112">
        <f>'Prompt Qs - Safety soft'!$C$26</f>
        <v>0</v>
      </c>
      <c r="C41" s="112">
        <f>'Prompt Qs - Safety soft'!$C$27</f>
        <v>0</v>
      </c>
      <c r="D41" s="112">
        <f>'Prompt Qs - Safety soft'!$D$26</f>
        <v>0</v>
      </c>
      <c r="E41" s="112">
        <f>'Prompt Qs - Safety soft'!$D$27</f>
        <v>0</v>
      </c>
    </row>
    <row r="42" spans="1:5" x14ac:dyDescent="0.25">
      <c r="A42" s="107" t="s">
        <v>91</v>
      </c>
      <c r="B42" s="112">
        <f>'Prompt Qs - Safety soft'!$C$37</f>
        <v>0</v>
      </c>
      <c r="C42" s="112">
        <f>'Prompt Qs - Safety soft'!$C$38</f>
        <v>0</v>
      </c>
      <c r="D42" s="112">
        <f>'Prompt Qs - Safety soft'!$D$37</f>
        <v>0</v>
      </c>
      <c r="E42" s="112">
        <f>'Prompt Qs - Safety soft'!$D$38</f>
        <v>0</v>
      </c>
    </row>
    <row r="43" spans="1:5" x14ac:dyDescent="0.25">
      <c r="A43" s="107" t="s">
        <v>92</v>
      </c>
      <c r="B43" s="112">
        <f>'Prompt Qs - Safety soft'!$C$48</f>
        <v>0</v>
      </c>
      <c r="C43" s="112">
        <f>'Prompt Qs - Safety soft'!$C$49</f>
        <v>0</v>
      </c>
      <c r="D43" s="112">
        <f>'Prompt Qs - Safety soft'!$D$48</f>
        <v>0</v>
      </c>
      <c r="E43" s="112">
        <f>'Prompt Qs - Safety soft'!$D$49</f>
        <v>0</v>
      </c>
    </row>
    <row r="44" spans="1:5" x14ac:dyDescent="0.25">
      <c r="A44" s="107" t="s">
        <v>93</v>
      </c>
      <c r="B44" s="112">
        <f>'Prompt Qs - Safety soft'!$C$59</f>
        <v>0</v>
      </c>
      <c r="C44" s="112">
        <f>'Prompt Qs - Safety soft'!$C$60</f>
        <v>0</v>
      </c>
      <c r="D44" s="112">
        <f>'Prompt Qs - Safety soft'!$D$59</f>
        <v>0</v>
      </c>
      <c r="E44" s="112">
        <f>'Prompt Qs - Safety soft'!$D$60</f>
        <v>0</v>
      </c>
    </row>
    <row r="45" spans="1:5" x14ac:dyDescent="0.25">
      <c r="A45" s="107" t="s">
        <v>94</v>
      </c>
      <c r="B45" s="112">
        <f>'Prompt Qs - Safety soft'!$C$70</f>
        <v>0</v>
      </c>
      <c r="C45" s="112">
        <f>'Prompt Qs - Safety soft'!$C$71</f>
        <v>0</v>
      </c>
      <c r="D45" s="112">
        <f>'Prompt Qs - Safety soft'!$D$70</f>
        <v>0</v>
      </c>
      <c r="E45" s="112">
        <f>'Prompt Qs - Safety soft'!$D$71</f>
        <v>0</v>
      </c>
    </row>
    <row r="46" spans="1:5" x14ac:dyDescent="0.25">
      <c r="A46" s="107" t="s">
        <v>95</v>
      </c>
      <c r="B46" s="112">
        <f>'Prompt Qs - Safety soft'!$C$81</f>
        <v>0</v>
      </c>
      <c r="C46" s="112">
        <f>'Prompt Qs - Safety soft'!$C$82</f>
        <v>0</v>
      </c>
      <c r="D46" s="112">
        <f>'Prompt Qs - Safety soft'!$D$81</f>
        <v>0</v>
      </c>
      <c r="E46" s="112">
        <f>'Prompt Qs - Safety soft'!$D$82</f>
        <v>0</v>
      </c>
    </row>
    <row r="47" spans="1:5" x14ac:dyDescent="0.25">
      <c r="A47" s="107" t="s">
        <v>96</v>
      </c>
      <c r="B47" s="112">
        <f>'Prompt Qs - Safety soft'!$C$92</f>
        <v>0</v>
      </c>
      <c r="C47" s="112">
        <f>'Prompt Qs - Safety soft'!$C$93</f>
        <v>0</v>
      </c>
      <c r="D47" s="112">
        <f>'Prompt Qs - Safety soft'!$D$92</f>
        <v>0</v>
      </c>
      <c r="E47" s="112">
        <f>'Prompt Qs - Safety soft'!$D$93</f>
        <v>0</v>
      </c>
    </row>
    <row r="48" spans="1:5" x14ac:dyDescent="0.25">
      <c r="A48" s="107" t="s">
        <v>97</v>
      </c>
      <c r="B48" s="112">
        <f>'Prompt Qs - Safety soft'!$C$103</f>
        <v>0</v>
      </c>
      <c r="C48" s="112">
        <f>'Prompt Qs - Safety soft'!$C$104</f>
        <v>0</v>
      </c>
      <c r="D48" s="112">
        <f>'Prompt Qs - Safety soft'!$D$103</f>
        <v>0</v>
      </c>
      <c r="E48" s="112">
        <f>'Prompt Qs - Safety soft'!$D$104</f>
        <v>0</v>
      </c>
    </row>
    <row r="49" spans="1:5" x14ac:dyDescent="0.25">
      <c r="A49" s="107" t="s">
        <v>98</v>
      </c>
      <c r="B49" s="112">
        <f>'Prompt Qs - Safety soft'!$C$114</f>
        <v>0</v>
      </c>
      <c r="C49" s="112">
        <f>'Prompt Qs - Safety soft'!$C$115</f>
        <v>0</v>
      </c>
      <c r="D49" s="112">
        <f>'Prompt Qs - Safety soft'!$D$114</f>
        <v>0</v>
      </c>
      <c r="E49" s="112">
        <f>'Prompt Qs - Safety soft'!$D$115</f>
        <v>0</v>
      </c>
    </row>
    <row r="50" spans="1:5" x14ac:dyDescent="0.25">
      <c r="A50" s="108" t="s">
        <v>31</v>
      </c>
      <c r="B50" s="113"/>
      <c r="C50" s="113"/>
      <c r="D50" s="113"/>
      <c r="E50" s="113"/>
    </row>
    <row r="51" spans="1:5" x14ac:dyDescent="0.25">
      <c r="A51" s="107" t="s">
        <v>72</v>
      </c>
      <c r="B51" s="112">
        <f>'Prompt Qs - Governance'!$C$17</f>
        <v>0</v>
      </c>
      <c r="C51" s="112">
        <f>'Prompt Qs - Governance'!$C$18</f>
        <v>0</v>
      </c>
      <c r="D51" s="112">
        <f>'Prompt Qs - Governance'!$D$17</f>
        <v>0</v>
      </c>
      <c r="E51" s="112">
        <f>'Prompt Qs - Governance'!$D$18</f>
        <v>0</v>
      </c>
    </row>
    <row r="52" spans="1:5" x14ac:dyDescent="0.25">
      <c r="A52" s="107" t="s">
        <v>73</v>
      </c>
      <c r="B52" s="112">
        <f>'Prompt Qs - Governance'!$C$32</f>
        <v>0</v>
      </c>
      <c r="C52" s="112">
        <f>'Prompt Qs - Governance'!$C$33</f>
        <v>0</v>
      </c>
      <c r="D52" s="112">
        <f>'Prompt Qs - Governance'!$D$32</f>
        <v>0</v>
      </c>
      <c r="E52" s="112">
        <f>'Prompt Qs - Governance'!$D$33</f>
        <v>0</v>
      </c>
    </row>
    <row r="53" spans="1:5" x14ac:dyDescent="0.25">
      <c r="A53" s="107" t="s">
        <v>87</v>
      </c>
      <c r="B53" s="112">
        <f>'Prompt Qs - Governance'!$C$39</f>
        <v>0</v>
      </c>
      <c r="C53" s="112">
        <f>'Prompt Qs - Governance'!$C$40</f>
        <v>0</v>
      </c>
      <c r="D53" s="112">
        <f>'Prompt Qs - Governance'!$D$39</f>
        <v>0</v>
      </c>
      <c r="E53" s="112">
        <f>'Prompt Qs - Governance'!$D$40</f>
        <v>0</v>
      </c>
    </row>
    <row r="54" spans="1:5" s="23" customFormat="1" x14ac:dyDescent="0.25">
      <c r="A54" s="107" t="s">
        <v>149</v>
      </c>
      <c r="B54" s="114">
        <f>SUM(B3:B53)</f>
        <v>0</v>
      </c>
      <c r="C54" s="114">
        <f t="shared" ref="C54:E54" si="0">SUM(C3:C53)</f>
        <v>0</v>
      </c>
      <c r="D54" s="114">
        <f t="shared" si="0"/>
        <v>0</v>
      </c>
      <c r="E54" s="114">
        <f t="shared" si="0"/>
        <v>0</v>
      </c>
    </row>
    <row r="55" spans="1:5" s="23" customFormat="1" x14ac:dyDescent="0.25">
      <c r="A55" s="111"/>
      <c r="B55" s="115"/>
      <c r="C55" s="115"/>
      <c r="D55" s="115"/>
      <c r="E55" s="115"/>
    </row>
    <row r="56" spans="1:5" x14ac:dyDescent="0.25">
      <c r="A56" s="110" t="s">
        <v>148</v>
      </c>
      <c r="B56" s="116"/>
      <c r="C56" s="116"/>
      <c r="D56" s="116"/>
      <c r="E56" s="116"/>
    </row>
    <row r="57" spans="1:5" x14ac:dyDescent="0.25">
      <c r="A57" s="24" t="s">
        <v>1</v>
      </c>
      <c r="B57" s="112">
        <f>SUM(B21:B49)</f>
        <v>0</v>
      </c>
      <c r="C57" s="112">
        <f>SUM(C21:C49)</f>
        <v>0</v>
      </c>
      <c r="D57" s="112">
        <f>SUM(D21:D49)</f>
        <v>0</v>
      </c>
      <c r="E57" s="112">
        <f>SUM(E21:E49)</f>
        <v>0</v>
      </c>
    </row>
    <row r="58" spans="1:5" x14ac:dyDescent="0.25">
      <c r="A58" s="24" t="s">
        <v>21</v>
      </c>
      <c r="B58" s="112">
        <f>SUM(B15:B19)</f>
        <v>0</v>
      </c>
      <c r="C58" s="112">
        <f>SUM(C15:C19)</f>
        <v>0</v>
      </c>
      <c r="D58" s="112">
        <f>SUM(D15:D19)</f>
        <v>0</v>
      </c>
      <c r="E58" s="112">
        <f>SUM(E15:E19)</f>
        <v>0</v>
      </c>
    </row>
    <row r="59" spans="1:5" x14ac:dyDescent="0.25">
      <c r="A59" s="24" t="s">
        <v>3</v>
      </c>
      <c r="B59" s="112">
        <f>SUM(B9:B13)</f>
        <v>0</v>
      </c>
      <c r="C59" s="112">
        <f>SUM(C9:C13)</f>
        <v>0</v>
      </c>
      <c r="D59" s="112">
        <f>SUM(D9:D13)</f>
        <v>0</v>
      </c>
      <c r="E59" s="112">
        <f>SUM(E9:E13)</f>
        <v>0</v>
      </c>
    </row>
    <row r="60" spans="1:5" x14ac:dyDescent="0.25">
      <c r="A60" s="24" t="s">
        <v>0</v>
      </c>
      <c r="B60" s="112">
        <f>SUM(B4:B7)</f>
        <v>0</v>
      </c>
      <c r="C60" s="112">
        <f>SUM(C4:C7)</f>
        <v>0</v>
      </c>
      <c r="D60" s="112">
        <f>SUM(D4:D7)</f>
        <v>0</v>
      </c>
      <c r="E60" s="112">
        <f>SUM(E4:E7)</f>
        <v>0</v>
      </c>
    </row>
    <row r="61" spans="1:5" x14ac:dyDescent="0.25">
      <c r="A61" s="24" t="s">
        <v>2</v>
      </c>
      <c r="B61" s="112">
        <f>SUM(B51:B53)</f>
        <v>0</v>
      </c>
      <c r="C61" s="112">
        <f>SUM(C51:C53)</f>
        <v>0</v>
      </c>
      <c r="D61" s="112">
        <f>SUM(D51:D53)</f>
        <v>0</v>
      </c>
      <c r="E61" s="112">
        <f>SUM(E51:E53)</f>
        <v>0</v>
      </c>
    </row>
    <row r="62" spans="1:5" x14ac:dyDescent="0.25">
      <c r="A62" s="107" t="s">
        <v>149</v>
      </c>
      <c r="B62" s="114">
        <f>SUM(B57:B61)</f>
        <v>0</v>
      </c>
      <c r="C62" s="114">
        <f>SUM(C57:C61)</f>
        <v>0</v>
      </c>
      <c r="D62" s="114">
        <f>SUM(D57:D61)</f>
        <v>0</v>
      </c>
      <c r="E62" s="114">
        <f>SUM(E57:E61)</f>
        <v>0</v>
      </c>
    </row>
  </sheetData>
  <mergeCells count="2">
    <mergeCell ref="B1:C1"/>
    <mergeCell ref="D1:E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FF00"/>
  </sheetPr>
  <dimension ref="A1:Q42"/>
  <sheetViews>
    <sheetView showGridLines="0" zoomScale="90" zoomScaleNormal="90" zoomScaleSheetLayoutView="80" workbookViewId="0">
      <pane ySplit="5" topLeftCell="A37" activePane="bottomLeft" state="frozen"/>
      <selection activeCell="C1" sqref="C1"/>
      <selection pane="bottomLeft" sqref="A1:B1"/>
    </sheetView>
  </sheetViews>
  <sheetFormatPr defaultColWidth="9.140625" defaultRowHeight="15" x14ac:dyDescent="0.25"/>
  <cols>
    <col min="1" max="1" width="4.42578125" style="9" bestFit="1" customWidth="1"/>
    <col min="2" max="2" width="53.42578125" style="9" customWidth="1"/>
    <col min="3" max="4" width="17.85546875" style="30" customWidth="1"/>
    <col min="5" max="5" width="76.85546875" style="9" customWidth="1"/>
    <col min="6" max="6" width="67.42578125" style="9" customWidth="1"/>
    <col min="7" max="7" width="87" style="133" customWidth="1"/>
    <col min="8" max="8" width="8.85546875" style="31" customWidth="1"/>
    <col min="9" max="16384" width="9.140625" style="9"/>
  </cols>
  <sheetData>
    <row r="1" spans="1:17" ht="28.15" customHeight="1" x14ac:dyDescent="0.25">
      <c r="A1" s="379" t="s">
        <v>64</v>
      </c>
      <c r="B1" s="380"/>
      <c r="C1" s="381" t="s">
        <v>33</v>
      </c>
      <c r="D1" s="366"/>
      <c r="E1" s="366"/>
      <c r="F1" s="367"/>
      <c r="G1" s="131"/>
    </row>
    <row r="2" spans="1:17" ht="16.149999999999999" customHeight="1" x14ac:dyDescent="0.25">
      <c r="A2" s="329" t="s">
        <v>144</v>
      </c>
      <c r="B2" s="330"/>
      <c r="C2" s="327"/>
      <c r="D2" s="328"/>
      <c r="E2" s="328"/>
      <c r="F2" s="310"/>
      <c r="G2" s="131"/>
    </row>
    <row r="3" spans="1:17" ht="5.45" customHeight="1" x14ac:dyDescent="0.25">
      <c r="A3" s="55"/>
      <c r="B3" s="65"/>
      <c r="C3" s="54"/>
      <c r="D3" s="77"/>
      <c r="E3" s="77"/>
      <c r="F3" s="77"/>
      <c r="G3" s="132"/>
      <c r="H3" s="83"/>
    </row>
    <row r="4" spans="1:17" x14ac:dyDescent="0.25">
      <c r="A4" s="340" t="s">
        <v>46</v>
      </c>
      <c r="B4" s="32" t="s">
        <v>36</v>
      </c>
      <c r="C4" s="89" t="str">
        <f>Instructions!D14</f>
        <v>2019-20</v>
      </c>
      <c r="D4" s="89" t="str">
        <f>Instructions!E14</f>
        <v>2020-21</v>
      </c>
      <c r="E4" s="222" t="s">
        <v>35</v>
      </c>
      <c r="F4" s="134" t="s">
        <v>38</v>
      </c>
      <c r="G4" s="123" t="s">
        <v>251</v>
      </c>
    </row>
    <row r="5" spans="1:17" ht="38.25" x14ac:dyDescent="0.25">
      <c r="A5" s="335"/>
      <c r="B5" s="117" t="s">
        <v>247</v>
      </c>
      <c r="C5" s="336" t="s">
        <v>67</v>
      </c>
      <c r="D5" s="337"/>
      <c r="E5" s="220" t="s">
        <v>152</v>
      </c>
      <c r="F5" s="135" t="s">
        <v>65</v>
      </c>
      <c r="G5" s="124"/>
    </row>
    <row r="6" spans="1:17" s="8" customFormat="1" ht="90" customHeight="1" x14ac:dyDescent="0.25">
      <c r="A6" s="41" t="s">
        <v>9</v>
      </c>
      <c r="B6" s="43" t="s">
        <v>202</v>
      </c>
      <c r="C6" s="40" t="s">
        <v>34</v>
      </c>
      <c r="D6" s="40" t="s">
        <v>34</v>
      </c>
      <c r="E6" s="35" t="s">
        <v>124</v>
      </c>
      <c r="F6" s="382" t="s">
        <v>564</v>
      </c>
      <c r="G6" s="394"/>
      <c r="Q6" s="7"/>
    </row>
    <row r="7" spans="1:17" s="7" customFormat="1" ht="58.15" customHeight="1" x14ac:dyDescent="0.25">
      <c r="A7" s="42" t="s">
        <v>9</v>
      </c>
      <c r="B7" s="50" t="s">
        <v>138</v>
      </c>
      <c r="C7" s="44" t="s">
        <v>17</v>
      </c>
      <c r="D7" s="44" t="s">
        <v>17</v>
      </c>
      <c r="E7" s="151" t="s">
        <v>954</v>
      </c>
      <c r="F7" s="389"/>
      <c r="G7" s="395"/>
    </row>
    <row r="8" spans="1:17" s="7" customFormat="1" ht="58.15" customHeight="1" x14ac:dyDescent="0.25">
      <c r="A8" s="42" t="s">
        <v>9</v>
      </c>
      <c r="B8" s="50" t="s">
        <v>139</v>
      </c>
      <c r="C8" s="44" t="s">
        <v>17</v>
      </c>
      <c r="D8" s="44" t="s">
        <v>17</v>
      </c>
      <c r="E8" s="151" t="s">
        <v>396</v>
      </c>
      <c r="F8" s="389"/>
      <c r="G8" s="395"/>
    </row>
    <row r="9" spans="1:17" s="7" customFormat="1" ht="58.15" customHeight="1" x14ac:dyDescent="0.25">
      <c r="A9" s="42" t="s">
        <v>9</v>
      </c>
      <c r="B9" s="50" t="s">
        <v>140</v>
      </c>
      <c r="C9" s="44" t="s">
        <v>17</v>
      </c>
      <c r="D9" s="44" t="s">
        <v>17</v>
      </c>
      <c r="E9" s="151" t="s">
        <v>563</v>
      </c>
      <c r="F9" s="389"/>
      <c r="G9" s="395"/>
    </row>
    <row r="10" spans="1:17" s="7" customFormat="1" ht="58.15" customHeight="1" x14ac:dyDescent="0.25">
      <c r="A10" s="42" t="s">
        <v>9</v>
      </c>
      <c r="B10" s="50" t="s">
        <v>141</v>
      </c>
      <c r="C10" s="44" t="s">
        <v>17</v>
      </c>
      <c r="D10" s="44" t="s">
        <v>17</v>
      </c>
      <c r="E10" s="151" t="s">
        <v>955</v>
      </c>
      <c r="F10" s="389"/>
      <c r="G10" s="395"/>
    </row>
    <row r="11" spans="1:17" s="7" customFormat="1" ht="58.15" customHeight="1" x14ac:dyDescent="0.25">
      <c r="A11" s="42" t="s">
        <v>9</v>
      </c>
      <c r="B11" s="50" t="s">
        <v>142</v>
      </c>
      <c r="C11" s="44" t="s">
        <v>17</v>
      </c>
      <c r="D11" s="44" t="s">
        <v>17</v>
      </c>
      <c r="E11" s="151" t="s">
        <v>955</v>
      </c>
      <c r="F11" s="389"/>
      <c r="G11" s="395"/>
    </row>
    <row r="12" spans="1:17" s="7" customFormat="1" ht="58.15" customHeight="1" x14ac:dyDescent="0.25">
      <c r="A12" s="42" t="s">
        <v>9</v>
      </c>
      <c r="B12" s="50" t="s">
        <v>208</v>
      </c>
      <c r="C12" s="44" t="s">
        <v>17</v>
      </c>
      <c r="D12" s="44" t="s">
        <v>17</v>
      </c>
      <c r="E12" s="151" t="s">
        <v>565</v>
      </c>
      <c r="F12" s="389"/>
      <c r="G12" s="395"/>
    </row>
    <row r="13" spans="1:17" s="7" customFormat="1" ht="71.25" customHeight="1" x14ac:dyDescent="0.25">
      <c r="A13" s="333" t="s">
        <v>9</v>
      </c>
      <c r="B13" s="119" t="s">
        <v>84</v>
      </c>
      <c r="C13" s="44" t="s">
        <v>17</v>
      </c>
      <c r="D13" s="44" t="s">
        <v>17</v>
      </c>
      <c r="E13" s="160" t="s">
        <v>540</v>
      </c>
      <c r="F13" s="389"/>
      <c r="G13" s="395"/>
    </row>
    <row r="14" spans="1:17" s="7" customFormat="1" ht="14.25" x14ac:dyDescent="0.25">
      <c r="A14" s="385"/>
      <c r="B14" s="61" t="s">
        <v>66</v>
      </c>
      <c r="C14" s="62">
        <v>0</v>
      </c>
      <c r="D14" s="62">
        <v>0</v>
      </c>
      <c r="E14" s="160"/>
      <c r="F14" s="389"/>
      <c r="G14" s="395"/>
    </row>
    <row r="15" spans="1:17" s="7" customFormat="1" ht="14.25" x14ac:dyDescent="0.25">
      <c r="A15" s="386"/>
      <c r="B15" s="60" t="s">
        <v>117</v>
      </c>
      <c r="C15" s="62">
        <v>0</v>
      </c>
      <c r="D15" s="62">
        <v>0</v>
      </c>
      <c r="E15" s="160"/>
      <c r="F15" s="390"/>
      <c r="G15" s="396"/>
    </row>
    <row r="16" spans="1:17" ht="71.25" customHeight="1" x14ac:dyDescent="0.25">
      <c r="A16" s="41" t="s">
        <v>10</v>
      </c>
      <c r="B16" s="43" t="s">
        <v>203</v>
      </c>
      <c r="C16" s="40" t="s">
        <v>34</v>
      </c>
      <c r="D16" s="40" t="s">
        <v>34</v>
      </c>
      <c r="E16" s="213" t="s">
        <v>914</v>
      </c>
      <c r="F16" s="378" t="s">
        <v>255</v>
      </c>
      <c r="G16" s="393"/>
    </row>
    <row r="17" spans="1:9" ht="58.9" customHeight="1" x14ac:dyDescent="0.25">
      <c r="A17" s="42" t="s">
        <v>10</v>
      </c>
      <c r="B17" s="82" t="s">
        <v>75</v>
      </c>
      <c r="C17" s="44" t="s">
        <v>17</v>
      </c>
      <c r="D17" s="44" t="s">
        <v>17</v>
      </c>
      <c r="E17" s="151" t="s">
        <v>541</v>
      </c>
      <c r="F17" s="317"/>
      <c r="G17" s="391"/>
    </row>
    <row r="18" spans="1:9" ht="58.9" customHeight="1" x14ac:dyDescent="0.25">
      <c r="A18" s="42" t="s">
        <v>10</v>
      </c>
      <c r="B18" s="82" t="s">
        <v>76</v>
      </c>
      <c r="C18" s="44" t="s">
        <v>17</v>
      </c>
      <c r="D18" s="44" t="s">
        <v>17</v>
      </c>
      <c r="E18" s="223" t="s">
        <v>397</v>
      </c>
      <c r="F18" s="317"/>
      <c r="G18" s="391"/>
    </row>
    <row r="19" spans="1:9" ht="58.9" customHeight="1" x14ac:dyDescent="0.25">
      <c r="A19" s="42" t="s">
        <v>10</v>
      </c>
      <c r="B19" s="82" t="s">
        <v>77</v>
      </c>
      <c r="C19" s="44" t="s">
        <v>17</v>
      </c>
      <c r="D19" s="44" t="s">
        <v>17</v>
      </c>
      <c r="E19" s="151" t="s">
        <v>398</v>
      </c>
      <c r="F19" s="317"/>
      <c r="G19" s="391"/>
    </row>
    <row r="20" spans="1:9" ht="106.15" customHeight="1" x14ac:dyDescent="0.25">
      <c r="A20" s="42" t="s">
        <v>10</v>
      </c>
      <c r="B20" s="82" t="s">
        <v>78</v>
      </c>
      <c r="C20" s="44" t="s">
        <v>17</v>
      </c>
      <c r="D20" s="44" t="s">
        <v>17</v>
      </c>
      <c r="E20" s="151" t="s">
        <v>399</v>
      </c>
      <c r="F20" s="317"/>
      <c r="G20" s="391"/>
    </row>
    <row r="21" spans="1:9" ht="58.9" customHeight="1" x14ac:dyDescent="0.25">
      <c r="A21" s="42" t="s">
        <v>10</v>
      </c>
      <c r="B21" s="82" t="s">
        <v>125</v>
      </c>
      <c r="C21" s="44" t="s">
        <v>17</v>
      </c>
      <c r="D21" s="44" t="s">
        <v>17</v>
      </c>
      <c r="E21" s="151" t="s">
        <v>400</v>
      </c>
      <c r="F21" s="317"/>
      <c r="G21" s="391"/>
    </row>
    <row r="22" spans="1:9" ht="79.5" customHeight="1" x14ac:dyDescent="0.25">
      <c r="A22" s="333" t="s">
        <v>10</v>
      </c>
      <c r="B22" s="119" t="s">
        <v>74</v>
      </c>
      <c r="C22" s="44" t="s">
        <v>17</v>
      </c>
      <c r="D22" s="44" t="s">
        <v>17</v>
      </c>
      <c r="E22" s="160" t="s">
        <v>540</v>
      </c>
      <c r="F22" s="317"/>
      <c r="G22" s="391"/>
    </row>
    <row r="23" spans="1:9" x14ac:dyDescent="0.25">
      <c r="A23" s="334"/>
      <c r="B23" s="61" t="s">
        <v>66</v>
      </c>
      <c r="C23" s="62">
        <v>0</v>
      </c>
      <c r="D23" s="62">
        <v>0</v>
      </c>
      <c r="E23" s="160"/>
      <c r="F23" s="317"/>
      <c r="G23" s="391"/>
    </row>
    <row r="24" spans="1:9" x14ac:dyDescent="0.25">
      <c r="A24" s="335"/>
      <c r="B24" s="60" t="s">
        <v>117</v>
      </c>
      <c r="C24" s="62">
        <v>0</v>
      </c>
      <c r="D24" s="62">
        <v>0</v>
      </c>
      <c r="E24" s="160"/>
      <c r="F24" s="318"/>
      <c r="G24" s="392"/>
    </row>
    <row r="25" spans="1:9" ht="50.45" customHeight="1" x14ac:dyDescent="0.25">
      <c r="A25" s="41" t="s">
        <v>11</v>
      </c>
      <c r="B25" s="43" t="s">
        <v>204</v>
      </c>
      <c r="C25" s="40" t="s">
        <v>34</v>
      </c>
      <c r="D25" s="40" t="s">
        <v>34</v>
      </c>
      <c r="E25" s="213" t="s">
        <v>79</v>
      </c>
      <c r="F25" s="378" t="s">
        <v>213</v>
      </c>
      <c r="G25" s="341"/>
    </row>
    <row r="26" spans="1:9" ht="306" customHeight="1" x14ac:dyDescent="0.25">
      <c r="A26" s="42" t="s">
        <v>11</v>
      </c>
      <c r="B26" s="84" t="s">
        <v>334</v>
      </c>
      <c r="C26" s="44" t="s">
        <v>17</v>
      </c>
      <c r="D26" s="44" t="s">
        <v>17</v>
      </c>
      <c r="E26" s="151" t="s">
        <v>956</v>
      </c>
      <c r="F26" s="350"/>
      <c r="G26" s="391"/>
    </row>
    <row r="27" spans="1:9" ht="58.9" customHeight="1" x14ac:dyDescent="0.25">
      <c r="A27" s="42" t="s">
        <v>11</v>
      </c>
      <c r="B27" s="84" t="s">
        <v>80</v>
      </c>
      <c r="C27" s="44" t="s">
        <v>17</v>
      </c>
      <c r="D27" s="44" t="s">
        <v>17</v>
      </c>
      <c r="E27" s="155" t="s">
        <v>883</v>
      </c>
      <c r="F27" s="350"/>
      <c r="G27" s="391"/>
    </row>
    <row r="28" spans="1:9" ht="216.75" x14ac:dyDescent="0.25">
      <c r="A28" s="42" t="s">
        <v>11</v>
      </c>
      <c r="B28" s="84" t="s">
        <v>333</v>
      </c>
      <c r="C28" s="44" t="s">
        <v>17</v>
      </c>
      <c r="D28" s="44" t="s">
        <v>17</v>
      </c>
      <c r="E28" s="151" t="s">
        <v>957</v>
      </c>
      <c r="F28" s="350"/>
      <c r="G28" s="391"/>
    </row>
    <row r="29" spans="1:9" ht="87.6" customHeight="1" x14ac:dyDescent="0.25">
      <c r="A29" s="333" t="s">
        <v>11</v>
      </c>
      <c r="B29" s="48" t="s">
        <v>59</v>
      </c>
      <c r="C29" s="44" t="s">
        <v>17</v>
      </c>
      <c r="D29" s="44" t="s">
        <v>17</v>
      </c>
      <c r="E29" s="160" t="s">
        <v>540</v>
      </c>
      <c r="F29" s="350"/>
      <c r="G29" s="391"/>
    </row>
    <row r="30" spans="1:9" x14ac:dyDescent="0.25">
      <c r="A30" s="334"/>
      <c r="B30" s="61" t="s">
        <v>66</v>
      </c>
      <c r="C30" s="62">
        <v>0</v>
      </c>
      <c r="D30" s="62">
        <v>0</v>
      </c>
      <c r="E30" s="155"/>
      <c r="F30" s="350"/>
      <c r="G30" s="391"/>
    </row>
    <row r="31" spans="1:9" x14ac:dyDescent="0.25">
      <c r="A31" s="335"/>
      <c r="B31" s="60" t="s">
        <v>117</v>
      </c>
      <c r="C31" s="62">
        <v>0</v>
      </c>
      <c r="D31" s="62">
        <v>0</v>
      </c>
      <c r="E31" s="155"/>
      <c r="F31" s="284"/>
      <c r="G31" s="392"/>
    </row>
    <row r="32" spans="1:9" s="85" customFormat="1" ht="58.15" customHeight="1" x14ac:dyDescent="0.25">
      <c r="A32" s="41" t="s">
        <v>12</v>
      </c>
      <c r="B32" s="138" t="s">
        <v>958</v>
      </c>
      <c r="C32" s="139" t="s">
        <v>34</v>
      </c>
      <c r="D32" s="139" t="s">
        <v>34</v>
      </c>
      <c r="E32" s="140"/>
      <c r="F32" s="140"/>
      <c r="G32" s="341"/>
      <c r="I32" s="9"/>
    </row>
    <row r="33" spans="1:9" s="85" customFormat="1" ht="141" customHeight="1" x14ac:dyDescent="0.25">
      <c r="A33" s="42" t="s">
        <v>12</v>
      </c>
      <c r="B33" s="141" t="s">
        <v>261</v>
      </c>
      <c r="C33" s="142" t="s">
        <v>17</v>
      </c>
      <c r="D33" s="142" t="s">
        <v>17</v>
      </c>
      <c r="E33" s="148" t="s">
        <v>903</v>
      </c>
      <c r="F33" s="148" t="s">
        <v>872</v>
      </c>
      <c r="G33" s="391"/>
      <c r="I33" s="9"/>
    </row>
    <row r="34" spans="1:9" s="85" customFormat="1" ht="323.25" customHeight="1" x14ac:dyDescent="0.25">
      <c r="A34" s="42" t="s">
        <v>12</v>
      </c>
      <c r="B34" s="143" t="s">
        <v>959</v>
      </c>
      <c r="C34" s="142" t="s">
        <v>17</v>
      </c>
      <c r="D34" s="142" t="s">
        <v>17</v>
      </c>
      <c r="E34" s="148" t="s">
        <v>900</v>
      </c>
      <c r="F34" s="148" t="s">
        <v>873</v>
      </c>
      <c r="G34" s="391"/>
      <c r="I34" s="9"/>
    </row>
    <row r="35" spans="1:9" s="85" customFormat="1" ht="327.75" customHeight="1" x14ac:dyDescent="0.25">
      <c r="A35" s="42" t="s">
        <v>12</v>
      </c>
      <c r="B35" s="143" t="s">
        <v>263</v>
      </c>
      <c r="C35" s="142" t="s">
        <v>17</v>
      </c>
      <c r="D35" s="142" t="s">
        <v>17</v>
      </c>
      <c r="E35" s="148" t="s">
        <v>960</v>
      </c>
      <c r="F35" s="148"/>
      <c r="G35" s="391"/>
      <c r="I35" s="9"/>
    </row>
    <row r="36" spans="1:9" s="85" customFormat="1" ht="92.25" customHeight="1" x14ac:dyDescent="0.25">
      <c r="A36" s="42" t="s">
        <v>12</v>
      </c>
      <c r="B36" s="143" t="s">
        <v>961</v>
      </c>
      <c r="C36" s="142" t="s">
        <v>17</v>
      </c>
      <c r="D36" s="142" t="s">
        <v>17</v>
      </c>
      <c r="E36" s="148" t="s">
        <v>874</v>
      </c>
      <c r="F36" s="148" t="s">
        <v>875</v>
      </c>
      <c r="G36" s="391"/>
      <c r="I36" s="9"/>
    </row>
    <row r="37" spans="1:9" s="85" customFormat="1" ht="87" customHeight="1" x14ac:dyDescent="0.25">
      <c r="A37" s="42" t="s">
        <v>12</v>
      </c>
      <c r="B37" s="144" t="s">
        <v>264</v>
      </c>
      <c r="C37" s="142" t="s">
        <v>17</v>
      </c>
      <c r="D37" s="142" t="s">
        <v>17</v>
      </c>
      <c r="E37" s="148" t="s">
        <v>876</v>
      </c>
      <c r="F37" s="148"/>
      <c r="G37" s="391"/>
      <c r="I37" s="9"/>
    </row>
    <row r="38" spans="1:9" s="85" customFormat="1" ht="87" customHeight="1" x14ac:dyDescent="0.25">
      <c r="A38" s="42" t="s">
        <v>12</v>
      </c>
      <c r="B38" s="144" t="s">
        <v>901</v>
      </c>
      <c r="C38" s="142" t="s">
        <v>17</v>
      </c>
      <c r="D38" s="142" t="s">
        <v>17</v>
      </c>
      <c r="E38" s="148" t="s">
        <v>877</v>
      </c>
      <c r="F38" s="148"/>
      <c r="G38" s="391"/>
      <c r="I38" s="9"/>
    </row>
    <row r="39" spans="1:9" s="85" customFormat="1" ht="72.75" customHeight="1" x14ac:dyDescent="0.25">
      <c r="A39" s="42" t="s">
        <v>12</v>
      </c>
      <c r="B39" s="144" t="s">
        <v>962</v>
      </c>
      <c r="C39" s="142" t="s">
        <v>17</v>
      </c>
      <c r="D39" s="142" t="s">
        <v>17</v>
      </c>
      <c r="E39" s="148" t="s">
        <v>878</v>
      </c>
      <c r="F39" s="148"/>
      <c r="G39" s="391"/>
      <c r="I39" s="9"/>
    </row>
    <row r="40" spans="1:9" s="85" customFormat="1" ht="72.75" customHeight="1" x14ac:dyDescent="0.25">
      <c r="A40" s="42" t="s">
        <v>12</v>
      </c>
      <c r="B40" s="119" t="s">
        <v>902</v>
      </c>
      <c r="C40" s="142" t="s">
        <v>17</v>
      </c>
      <c r="D40" s="142" t="s">
        <v>17</v>
      </c>
      <c r="E40" s="160" t="s">
        <v>540</v>
      </c>
      <c r="F40" s="148"/>
      <c r="G40" s="391"/>
      <c r="I40" s="9"/>
    </row>
    <row r="41" spans="1:9" x14ac:dyDescent="0.25">
      <c r="A41" s="42" t="s">
        <v>12</v>
      </c>
      <c r="B41" s="145" t="s">
        <v>66</v>
      </c>
      <c r="C41" s="146">
        <v>0</v>
      </c>
      <c r="D41" s="146">
        <v>0</v>
      </c>
      <c r="E41" s="146"/>
      <c r="F41" s="146"/>
      <c r="G41" s="391"/>
    </row>
    <row r="42" spans="1:9" x14ac:dyDescent="0.25">
      <c r="A42" s="42" t="s">
        <v>12</v>
      </c>
      <c r="B42" s="147" t="s">
        <v>117</v>
      </c>
      <c r="C42" s="146">
        <v>0</v>
      </c>
      <c r="D42" s="146">
        <v>0</v>
      </c>
      <c r="E42" s="146"/>
      <c r="F42" s="146"/>
      <c r="G42" s="392"/>
    </row>
  </sheetData>
  <mergeCells count="15">
    <mergeCell ref="A1:B1"/>
    <mergeCell ref="F6:F15"/>
    <mergeCell ref="C1:F2"/>
    <mergeCell ref="A2:B2"/>
    <mergeCell ref="G32:G42"/>
    <mergeCell ref="A4:A5"/>
    <mergeCell ref="C5:D5"/>
    <mergeCell ref="A22:A24"/>
    <mergeCell ref="A29:A31"/>
    <mergeCell ref="A13:A15"/>
    <mergeCell ref="F16:F24"/>
    <mergeCell ref="G16:G24"/>
    <mergeCell ref="F25:F31"/>
    <mergeCell ref="G25:G31"/>
    <mergeCell ref="G6:G15"/>
  </mergeCells>
  <conditionalFormatting sqref="A26:A28">
    <cfRule type="cellIs" dxfId="122" priority="280" operator="equal">
      <formula>"Not applicable"</formula>
    </cfRule>
  </conditionalFormatting>
  <conditionalFormatting sqref="C16">
    <cfRule type="cellIs" dxfId="121" priority="275" operator="equal">
      <formula>"Not applicable"</formula>
    </cfRule>
  </conditionalFormatting>
  <conditionalFormatting sqref="D16">
    <cfRule type="cellIs" dxfId="120" priority="274" operator="equal">
      <formula>"Not applicable"</formula>
    </cfRule>
  </conditionalFormatting>
  <conditionalFormatting sqref="C6">
    <cfRule type="cellIs" dxfId="119" priority="214" operator="equal">
      <formula>"Not applicable"</formula>
    </cfRule>
  </conditionalFormatting>
  <conditionalFormatting sqref="D6">
    <cfRule type="cellIs" dxfId="118" priority="213" operator="equal">
      <formula>"Not applicable"</formula>
    </cfRule>
  </conditionalFormatting>
  <conditionalFormatting sqref="C25">
    <cfRule type="cellIs" dxfId="117" priority="207" operator="equal">
      <formula>"Not applicable"</formula>
    </cfRule>
  </conditionalFormatting>
  <conditionalFormatting sqref="D25">
    <cfRule type="cellIs" dxfId="116" priority="206" operator="equal">
      <formula>"Not applicable"</formula>
    </cfRule>
  </conditionalFormatting>
  <conditionalFormatting sqref="C32">
    <cfRule type="cellIs" dxfId="115" priority="205" operator="equal">
      <formula>"Not applicable"</formula>
    </cfRule>
  </conditionalFormatting>
  <conditionalFormatting sqref="D32">
    <cfRule type="cellIs" dxfId="114" priority="204" operator="equal">
      <formula>"Not applicable"</formula>
    </cfRule>
  </conditionalFormatting>
  <conditionalFormatting sqref="E32">
    <cfRule type="cellIs" dxfId="113" priority="63" operator="equal">
      <formula>"Not applicable"</formula>
    </cfRule>
  </conditionalFormatting>
  <conditionalFormatting sqref="F32">
    <cfRule type="cellIs" dxfId="112" priority="52" operator="equal">
      <formula>"Not applicable"</formula>
    </cfRule>
  </conditionalFormatting>
  <conditionalFormatting sqref="A33:A42">
    <cfRule type="cellIs" dxfId="111" priority="26" operator="equal">
      <formula>"Not applicable"</formula>
    </cfRule>
  </conditionalFormatting>
  <dataValidations disablePrompts="1" count="1">
    <dataValidation type="list" allowBlank="1" showInputMessage="1" showErrorMessage="1" sqref="C16:D16 C6:D6 C25:D25 C32:D32" xr:uid="{00000000-0002-0000-0F00-000000000000}">
      <formula1>"Applicable, Not applicable"</formula1>
    </dataValidation>
  </dataValidations>
  <hyperlinks>
    <hyperlink ref="A2:B2" location="Instructions!A1" display="◄◄ Back to instructions" xr:uid="{00000000-0004-0000-0F00-000000000000}"/>
  </hyperlinks>
  <pageMargins left="0.23622047244094491" right="0.23622047244094491" top="0.74803149606299213" bottom="0.74803149606299213" header="0.31496062992125984" footer="0.31496062992125984"/>
  <pageSetup paperSize="8" fitToHeight="0" orientation="landscape" r:id="rId1"/>
  <rowBreaks count="3" manualBreakCount="3">
    <brk id="15" max="16383" man="1"/>
    <brk id="24" max="16383" man="1"/>
    <brk id="31" max="16383" man="1"/>
  </rowBreaks>
  <extLst>
    <ext xmlns:x14="http://schemas.microsoft.com/office/spreadsheetml/2009/9/main" uri="{78C0D931-6437-407d-A8EE-F0AAD7539E65}">
      <x14:conditionalFormattings>
        <x14:conditionalFormatting xmlns:xm="http://schemas.microsoft.com/office/excel/2006/main">
          <x14:cfRule type="cellIs" priority="99" operator="equal" id="{89A6CBC5-4808-43B6-B422-2018007D56AA}">
            <xm:f>Ratings!$B$7</xm:f>
            <x14:dxf>
              <fill>
                <patternFill>
                  <bgColor theme="3" tint="0.39994506668294322"/>
                </patternFill>
              </fill>
            </x14:dxf>
          </x14:cfRule>
          <x14:cfRule type="cellIs" priority="100" operator="equal" id="{E95634A3-C471-4BCC-8EB1-6966821A3C6F}">
            <xm:f>Ratings!$B$8</xm:f>
            <x14:dxf>
              <fill>
                <patternFill>
                  <bgColor rgb="FF00B050"/>
                </patternFill>
              </fill>
            </x14:dxf>
          </x14:cfRule>
          <x14:cfRule type="cellIs" priority="101" operator="equal" id="{EDBE7AF7-FCA3-48A4-B027-BD3D9A4712FD}">
            <xm:f>Ratings!$B$9</xm:f>
            <x14:dxf>
              <font>
                <color auto="1"/>
              </font>
              <fill>
                <patternFill>
                  <bgColor rgb="FFFFFF00"/>
                </patternFill>
              </fill>
            </x14:dxf>
          </x14:cfRule>
          <x14:cfRule type="cellIs" priority="102" operator="equal" id="{877EE442-73CF-43CE-8A49-F862ED028A41}">
            <xm:f>Ratings!$B$10</xm:f>
            <x14:dxf>
              <fill>
                <patternFill>
                  <bgColor rgb="FFFFC000"/>
                </patternFill>
              </fill>
            </x14:dxf>
          </x14:cfRule>
          <x14:cfRule type="cellIs" priority="103" operator="equal" id="{2028FF46-73D0-4725-883D-7E2AD521B5A7}">
            <xm:f>Ratings!$B$11</xm:f>
            <x14:dxf>
              <fill>
                <patternFill>
                  <bgColor rgb="FFFF0000"/>
                </patternFill>
              </fill>
            </x14:dxf>
          </x14:cfRule>
          <xm:sqref>C14:D15 C26:D29 C39:D40</xm:sqref>
        </x14:conditionalFormatting>
        <x14:conditionalFormatting xmlns:xm="http://schemas.microsoft.com/office/excel/2006/main">
          <x14:cfRule type="cellIs" priority="94" operator="equal" id="{4F4ADF91-A855-4BFA-84AC-0CBA44E13EC8}">
            <xm:f>Ratings!$B$7</xm:f>
            <x14:dxf>
              <fill>
                <patternFill>
                  <bgColor theme="3" tint="0.39994506668294322"/>
                </patternFill>
              </fill>
            </x14:dxf>
          </x14:cfRule>
          <x14:cfRule type="cellIs" priority="95" operator="equal" id="{8F5C7003-A83D-496A-8E41-AA929A2C16DC}">
            <xm:f>Ratings!$B$8</xm:f>
            <x14:dxf>
              <fill>
                <patternFill>
                  <bgColor rgb="FF00B050"/>
                </patternFill>
              </fill>
            </x14:dxf>
          </x14:cfRule>
          <x14:cfRule type="cellIs" priority="96" operator="equal" id="{CBD90448-76BD-4677-B584-8DD48E671FA8}">
            <xm:f>Ratings!$B$9</xm:f>
            <x14:dxf>
              <font>
                <color auto="1"/>
              </font>
              <fill>
                <patternFill>
                  <bgColor rgb="FFFFFF00"/>
                </patternFill>
              </fill>
            </x14:dxf>
          </x14:cfRule>
          <x14:cfRule type="cellIs" priority="97" operator="equal" id="{2630764D-0BF4-42CE-8DD6-44A840054582}">
            <xm:f>Ratings!$B$10</xm:f>
            <x14:dxf>
              <fill>
                <patternFill>
                  <bgColor rgb="FFFFC000"/>
                </patternFill>
              </fill>
            </x14:dxf>
          </x14:cfRule>
          <x14:cfRule type="cellIs" priority="98" operator="equal" id="{5D9AE3C7-E243-4CAE-A6DB-D6D2341DBF10}">
            <xm:f>Ratings!$B$11</xm:f>
            <x14:dxf>
              <fill>
                <patternFill>
                  <bgColor rgb="FFFF0000"/>
                </patternFill>
              </fill>
            </x14:dxf>
          </x14:cfRule>
          <xm:sqref>C23:D24</xm:sqref>
        </x14:conditionalFormatting>
        <x14:conditionalFormatting xmlns:xm="http://schemas.microsoft.com/office/excel/2006/main">
          <x14:cfRule type="cellIs" priority="89" operator="equal" id="{C78E4759-ADB0-4475-8A36-B0545FA78478}">
            <xm:f>Ratings!$B$7</xm:f>
            <x14:dxf>
              <fill>
                <patternFill>
                  <bgColor theme="3" tint="0.39994506668294322"/>
                </patternFill>
              </fill>
            </x14:dxf>
          </x14:cfRule>
          <x14:cfRule type="cellIs" priority="90" operator="equal" id="{021AB4BF-1460-4752-8E62-A1FF4803C61B}">
            <xm:f>Ratings!$B$8</xm:f>
            <x14:dxf>
              <fill>
                <patternFill>
                  <bgColor rgb="FF00B050"/>
                </patternFill>
              </fill>
            </x14:dxf>
          </x14:cfRule>
          <x14:cfRule type="cellIs" priority="91" operator="equal" id="{C6F1382C-1CB6-4E64-90E4-25BC91AE4285}">
            <xm:f>Ratings!$B$9</xm:f>
            <x14:dxf>
              <font>
                <color auto="1"/>
              </font>
              <fill>
                <patternFill>
                  <bgColor rgb="FFFFFF00"/>
                </patternFill>
              </fill>
            </x14:dxf>
          </x14:cfRule>
          <x14:cfRule type="cellIs" priority="92" operator="equal" id="{C48BD5E3-E39E-4E22-80B1-6267671F4EB7}">
            <xm:f>Ratings!$B$10</xm:f>
            <x14:dxf>
              <fill>
                <patternFill>
                  <bgColor rgb="FFFFC000"/>
                </patternFill>
              </fill>
            </x14:dxf>
          </x14:cfRule>
          <x14:cfRule type="cellIs" priority="93" operator="equal" id="{CAD6EDE8-CAB5-49F3-88E2-931B4C43F34B}">
            <xm:f>Ratings!$B$11</xm:f>
            <x14:dxf>
              <fill>
                <patternFill>
                  <bgColor rgb="FFFF0000"/>
                </patternFill>
              </fill>
            </x14:dxf>
          </x14:cfRule>
          <xm:sqref>C41:D42</xm:sqref>
        </x14:conditionalFormatting>
        <x14:conditionalFormatting xmlns:xm="http://schemas.microsoft.com/office/excel/2006/main">
          <x14:cfRule type="cellIs" priority="84" operator="equal" id="{7EF2E3B4-F302-47C4-878A-9578DE5FC664}">
            <xm:f>Ratings!$B$7</xm:f>
            <x14:dxf>
              <fill>
                <patternFill>
                  <bgColor theme="3" tint="0.39994506668294322"/>
                </patternFill>
              </fill>
            </x14:dxf>
          </x14:cfRule>
          <x14:cfRule type="cellIs" priority="85" operator="equal" id="{29F4742E-B6A4-45C9-9ECB-06BA1C574B5B}">
            <xm:f>Ratings!$B$8</xm:f>
            <x14:dxf>
              <fill>
                <patternFill>
                  <bgColor rgb="FF00B050"/>
                </patternFill>
              </fill>
            </x14:dxf>
          </x14:cfRule>
          <x14:cfRule type="cellIs" priority="86" operator="equal" id="{59CDB423-AD75-4729-893A-C2EA66117E1D}">
            <xm:f>Ratings!$B$9</xm:f>
            <x14:dxf>
              <font>
                <color auto="1"/>
              </font>
              <fill>
                <patternFill>
                  <bgColor rgb="FFFFFF00"/>
                </patternFill>
              </fill>
            </x14:dxf>
          </x14:cfRule>
          <x14:cfRule type="cellIs" priority="87" operator="equal" id="{04F88BDA-8452-4CC0-A638-872127832B06}">
            <xm:f>Ratings!$B$10</xm:f>
            <x14:dxf>
              <fill>
                <patternFill>
                  <bgColor rgb="FFFFC000"/>
                </patternFill>
              </fill>
            </x14:dxf>
          </x14:cfRule>
          <x14:cfRule type="cellIs" priority="88" operator="equal" id="{B47D46DA-148B-4F75-BBC0-20DD2CB36706}">
            <xm:f>Ratings!$B$11</xm:f>
            <x14:dxf>
              <fill>
                <patternFill>
                  <bgColor rgb="FFFF0000"/>
                </patternFill>
              </fill>
            </x14:dxf>
          </x14:cfRule>
          <xm:sqref>C30:D31</xm:sqref>
        </x14:conditionalFormatting>
        <x14:conditionalFormatting xmlns:xm="http://schemas.microsoft.com/office/excel/2006/main">
          <x14:cfRule type="cellIs" priority="79" operator="equal" id="{26C0F0A3-8CBF-4834-933A-74D8FCB34CE2}">
            <xm:f>Ratings!$B$7</xm:f>
            <x14:dxf>
              <fill>
                <patternFill>
                  <bgColor theme="3" tint="0.39994506668294322"/>
                </patternFill>
              </fill>
            </x14:dxf>
          </x14:cfRule>
          <x14:cfRule type="cellIs" priority="80" operator="equal" id="{99AE2025-060F-4E5D-9117-928F1DF36D0A}">
            <xm:f>Ratings!$B$8</xm:f>
            <x14:dxf>
              <fill>
                <patternFill>
                  <bgColor rgb="FF00B050"/>
                </patternFill>
              </fill>
            </x14:dxf>
          </x14:cfRule>
          <x14:cfRule type="cellIs" priority="81" operator="equal" id="{E1A4EB19-E972-49AA-9F88-C25DABAE3387}">
            <xm:f>Ratings!$B$9</xm:f>
            <x14:dxf>
              <font>
                <color auto="1"/>
              </font>
              <fill>
                <patternFill>
                  <bgColor rgb="FFFFFF00"/>
                </patternFill>
              </fill>
            </x14:dxf>
          </x14:cfRule>
          <x14:cfRule type="cellIs" priority="82" operator="equal" id="{3278556D-0284-432B-BE59-A13DD154934F}">
            <xm:f>Ratings!$B$10</xm:f>
            <x14:dxf>
              <fill>
                <patternFill>
                  <bgColor rgb="FFFFC000"/>
                </patternFill>
              </fill>
            </x14:dxf>
          </x14:cfRule>
          <x14:cfRule type="cellIs" priority="83" operator="equal" id="{180BF0CE-BAF7-4042-A570-D59FDFD11F90}">
            <xm:f>Ratings!$B$11</xm:f>
            <x14:dxf>
              <fill>
                <patternFill>
                  <bgColor rgb="FFFF0000"/>
                </patternFill>
              </fill>
            </x14:dxf>
          </x14:cfRule>
          <xm:sqref>C33:D35</xm:sqref>
        </x14:conditionalFormatting>
        <x14:conditionalFormatting xmlns:xm="http://schemas.microsoft.com/office/excel/2006/main">
          <x14:cfRule type="cellIs" priority="69" operator="equal" id="{6DF2C760-955B-446E-A669-381EFAE85654}">
            <xm:f>Ratings!$B$7</xm:f>
            <x14:dxf>
              <fill>
                <patternFill>
                  <bgColor theme="3" tint="0.39994506668294322"/>
                </patternFill>
              </fill>
            </x14:dxf>
          </x14:cfRule>
          <x14:cfRule type="cellIs" priority="70" operator="equal" id="{D49B610D-5C19-428E-9C86-4DA6C17B71F7}">
            <xm:f>Ratings!$B$8</xm:f>
            <x14:dxf>
              <fill>
                <patternFill>
                  <bgColor rgb="FF00B050"/>
                </patternFill>
              </fill>
            </x14:dxf>
          </x14:cfRule>
          <x14:cfRule type="cellIs" priority="71" operator="equal" id="{B8FC7D78-C927-4218-AE02-23EB16CDA30D}">
            <xm:f>Ratings!$B$9</xm:f>
            <x14:dxf>
              <font>
                <color auto="1"/>
              </font>
              <fill>
                <patternFill>
                  <bgColor rgb="FFFFFF00"/>
                </patternFill>
              </fill>
            </x14:dxf>
          </x14:cfRule>
          <x14:cfRule type="cellIs" priority="72" operator="equal" id="{003E2D5A-3208-4BAA-9247-BF5529E60CCC}">
            <xm:f>Ratings!$B$10</xm:f>
            <x14:dxf>
              <fill>
                <patternFill>
                  <bgColor rgb="FFFFC000"/>
                </patternFill>
              </fill>
            </x14:dxf>
          </x14:cfRule>
          <x14:cfRule type="cellIs" priority="73" operator="equal" id="{CE801E66-716F-4B39-BA88-A30C25F11AD8}">
            <xm:f>Ratings!$B$11</xm:f>
            <x14:dxf>
              <fill>
                <patternFill>
                  <bgColor rgb="FFFF0000"/>
                </patternFill>
              </fill>
            </x14:dxf>
          </x14:cfRule>
          <xm:sqref>C17:D22</xm:sqref>
        </x14:conditionalFormatting>
        <x14:conditionalFormatting xmlns:xm="http://schemas.microsoft.com/office/excel/2006/main">
          <x14:cfRule type="cellIs" priority="64" operator="equal" id="{6C74C31C-20C5-4624-922A-167A180A7964}">
            <xm:f>Ratings!$B$7</xm:f>
            <x14:dxf>
              <fill>
                <patternFill>
                  <bgColor theme="3" tint="0.39994506668294322"/>
                </patternFill>
              </fill>
            </x14:dxf>
          </x14:cfRule>
          <x14:cfRule type="cellIs" priority="65" operator="equal" id="{88A8D6FC-65A6-42F7-B2C0-1F4F75506CB0}">
            <xm:f>Ratings!$B$8</xm:f>
            <x14:dxf>
              <fill>
                <patternFill>
                  <bgColor rgb="FF00B050"/>
                </patternFill>
              </fill>
            </x14:dxf>
          </x14:cfRule>
          <x14:cfRule type="cellIs" priority="66" operator="equal" id="{93BDCB1D-50B2-49D7-BACD-20A5ED1C354E}">
            <xm:f>Ratings!$B$9</xm:f>
            <x14:dxf>
              <font>
                <color auto="1"/>
              </font>
              <fill>
                <patternFill>
                  <bgColor rgb="FFFFFF00"/>
                </patternFill>
              </fill>
            </x14:dxf>
          </x14:cfRule>
          <x14:cfRule type="cellIs" priority="67" operator="equal" id="{6B11481E-FD45-408E-B1E0-655560460D9F}">
            <xm:f>Ratings!$B$10</xm:f>
            <x14:dxf>
              <fill>
                <patternFill>
                  <bgColor rgb="FFFFC000"/>
                </patternFill>
              </fill>
            </x14:dxf>
          </x14:cfRule>
          <x14:cfRule type="cellIs" priority="68" operator="equal" id="{16C460B5-9021-49ED-ABCA-7E94D63CB896}">
            <xm:f>Ratings!$B$11</xm:f>
            <x14:dxf>
              <fill>
                <patternFill>
                  <bgColor rgb="FFFF0000"/>
                </patternFill>
              </fill>
            </x14:dxf>
          </x14:cfRule>
          <xm:sqref>C7:D13</xm:sqref>
        </x14:conditionalFormatting>
        <x14:conditionalFormatting xmlns:xm="http://schemas.microsoft.com/office/excel/2006/main">
          <x14:cfRule type="cellIs" priority="58" operator="equal" id="{2488CA83-9F46-4466-98EF-E57FF32EF982}">
            <xm:f>Ratings!$B$7</xm:f>
            <x14:dxf>
              <fill>
                <patternFill>
                  <bgColor theme="3" tint="0.39994506668294322"/>
                </patternFill>
              </fill>
            </x14:dxf>
          </x14:cfRule>
          <x14:cfRule type="cellIs" priority="59" operator="equal" id="{7E60DA5B-DBAB-4CEF-8F94-16236AFC36EE}">
            <xm:f>Ratings!$B$8</xm:f>
            <x14:dxf>
              <fill>
                <patternFill>
                  <bgColor rgb="FF00B050"/>
                </patternFill>
              </fill>
            </x14:dxf>
          </x14:cfRule>
          <x14:cfRule type="cellIs" priority="60" operator="equal" id="{67605FCB-5752-48AE-8047-BE461BF711D0}">
            <xm:f>Ratings!$B$9</xm:f>
            <x14:dxf>
              <font>
                <color auto="1"/>
              </font>
              <fill>
                <patternFill>
                  <bgColor rgb="FFFFFF00"/>
                </patternFill>
              </fill>
            </x14:dxf>
          </x14:cfRule>
          <x14:cfRule type="cellIs" priority="61" operator="equal" id="{592E554A-A117-4588-A854-0D725456E16F}">
            <xm:f>Ratings!$B$10</xm:f>
            <x14:dxf>
              <fill>
                <patternFill>
                  <bgColor rgb="FFFFC000"/>
                </patternFill>
              </fill>
            </x14:dxf>
          </x14:cfRule>
          <x14:cfRule type="cellIs" priority="62" operator="equal" id="{52F27302-6BE5-42D7-BA9E-B3B4DF7649EE}">
            <xm:f>Ratings!$B$11</xm:f>
            <x14:dxf>
              <fill>
                <patternFill>
                  <bgColor rgb="FFFF0000"/>
                </patternFill>
              </fill>
            </x14:dxf>
          </x14:cfRule>
          <xm:sqref>E41:E42</xm:sqref>
        </x14:conditionalFormatting>
        <x14:conditionalFormatting xmlns:xm="http://schemas.microsoft.com/office/excel/2006/main">
          <x14:cfRule type="cellIs" priority="47" operator="equal" id="{7C9C8844-C3A0-466A-8D5D-F9168780E608}">
            <xm:f>Ratings!$B$7</xm:f>
            <x14:dxf>
              <fill>
                <patternFill>
                  <bgColor theme="3" tint="0.39994506668294322"/>
                </patternFill>
              </fill>
            </x14:dxf>
          </x14:cfRule>
          <x14:cfRule type="cellIs" priority="48" operator="equal" id="{1E2D1C59-47AA-446B-A93B-E93C3786CAF6}">
            <xm:f>Ratings!$B$8</xm:f>
            <x14:dxf>
              <fill>
                <patternFill>
                  <bgColor rgb="FF00B050"/>
                </patternFill>
              </fill>
            </x14:dxf>
          </x14:cfRule>
          <x14:cfRule type="cellIs" priority="49" operator="equal" id="{8C819ED2-3682-4C6C-A5D9-4FBF940F7F0A}">
            <xm:f>Ratings!$B$9</xm:f>
            <x14:dxf>
              <font>
                <color auto="1"/>
              </font>
              <fill>
                <patternFill>
                  <bgColor rgb="FFFFFF00"/>
                </patternFill>
              </fill>
            </x14:dxf>
          </x14:cfRule>
          <x14:cfRule type="cellIs" priority="50" operator="equal" id="{F5F24E6B-7B00-4421-8D88-F0519E25EEE6}">
            <xm:f>Ratings!$B$10</xm:f>
            <x14:dxf>
              <fill>
                <patternFill>
                  <bgColor rgb="FFFFC000"/>
                </patternFill>
              </fill>
            </x14:dxf>
          </x14:cfRule>
          <x14:cfRule type="cellIs" priority="51" operator="equal" id="{EBA11E78-9FAE-4850-85C1-02B09D509818}">
            <xm:f>Ratings!$B$11</xm:f>
            <x14:dxf>
              <fill>
                <patternFill>
                  <bgColor rgb="FFFF0000"/>
                </patternFill>
              </fill>
            </x14:dxf>
          </x14:cfRule>
          <xm:sqref>F41:F42</xm:sqref>
        </x14:conditionalFormatting>
        <x14:conditionalFormatting xmlns:xm="http://schemas.microsoft.com/office/excel/2006/main">
          <x14:cfRule type="cellIs" priority="37" operator="equal" id="{7EEE98FC-6F16-4DCC-BFC1-27E979CC25CD}">
            <xm:f>Ratings!$B$7</xm:f>
            <x14:dxf>
              <fill>
                <patternFill>
                  <bgColor theme="3" tint="0.39994506668294322"/>
                </patternFill>
              </fill>
            </x14:dxf>
          </x14:cfRule>
          <x14:cfRule type="cellIs" priority="38" operator="equal" id="{24EEC3FF-262C-43F9-95B7-1986ED80E32F}">
            <xm:f>Ratings!$B$8</xm:f>
            <x14:dxf>
              <fill>
                <patternFill>
                  <bgColor rgb="FF00B050"/>
                </patternFill>
              </fill>
            </x14:dxf>
          </x14:cfRule>
          <x14:cfRule type="cellIs" priority="39" operator="equal" id="{E5598E6F-7A0B-4D4D-8494-543FA16E1CE8}">
            <xm:f>Ratings!$B$9</xm:f>
            <x14:dxf>
              <font>
                <color auto="1"/>
              </font>
              <fill>
                <patternFill>
                  <bgColor rgb="FFFFFF00"/>
                </patternFill>
              </fill>
            </x14:dxf>
          </x14:cfRule>
          <x14:cfRule type="cellIs" priority="40" operator="equal" id="{49594963-5DA5-4706-B955-7AAD1AC6C214}">
            <xm:f>Ratings!$B$10</xm:f>
            <x14:dxf>
              <fill>
                <patternFill>
                  <bgColor rgb="FFFFC000"/>
                </patternFill>
              </fill>
            </x14:dxf>
          </x14:cfRule>
          <x14:cfRule type="cellIs" priority="41" operator="equal" id="{CD36BCB9-EAB3-4DDD-9E93-415A09CF2089}">
            <xm:f>Ratings!$B$11</xm:f>
            <x14:dxf>
              <fill>
                <patternFill>
                  <bgColor rgb="FFFF0000"/>
                </patternFill>
              </fill>
            </x14:dxf>
          </x14:cfRule>
          <xm:sqref>C36:D38</xm:sqref>
        </x14:conditionalFormatting>
        <x14:conditionalFormatting xmlns:xm="http://schemas.microsoft.com/office/excel/2006/main">
          <x14:cfRule type="cellIs" priority="21" operator="equal" id="{7891CACC-D4BF-49D6-8C6F-E10E0BAC1BE3}">
            <xm:f>'C:\Users\michael.bellas\AppData\Local\Microsoft\Windows\INetCache\Content.Outlook\TO60NXP8\[Copy of NHS PAM SAQs 2019 Analysis  - Working version 070819 MW amends.xlsx]Ratings'!#REF!</xm:f>
            <x14:dxf>
              <fill>
                <patternFill>
                  <bgColor theme="3" tint="0.39994506668294322"/>
                </patternFill>
              </fill>
            </x14:dxf>
          </x14:cfRule>
          <x14:cfRule type="cellIs" priority="22" operator="equal" id="{76EF8B1E-2177-464B-8B3B-5AB2A965CC40}">
            <xm:f>'C:\Users\michael.bellas\AppData\Local\Microsoft\Windows\INetCache\Content.Outlook\TO60NXP8\[Copy of NHS PAM SAQs 2019 Analysis  - Working version 070819 MW amends.xlsx]Ratings'!#REF!</xm:f>
            <x14:dxf>
              <fill>
                <patternFill>
                  <bgColor rgb="FF00B050"/>
                </patternFill>
              </fill>
            </x14:dxf>
          </x14:cfRule>
          <x14:cfRule type="cellIs" priority="23" operator="equal" id="{942F90DA-659F-4D67-B222-94C56465AA7F}">
            <xm:f>'C:\Users\michael.bellas\AppData\Local\Microsoft\Windows\INetCache\Content.Outlook\TO60NXP8\[Copy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24" operator="equal" id="{77C75C7E-BF45-43B0-97B6-B6A7EDF7DBDC}">
            <xm:f>'C:\Users\michael.bellas\AppData\Local\Microsoft\Windows\INetCache\Content.Outlook\TO60NXP8\[Copy of NHS PAM SAQs 2019 Analysis  - Working version 070819 MW amends.xlsx]Ratings'!#REF!</xm:f>
            <x14:dxf>
              <fill>
                <patternFill>
                  <bgColor rgb="FFFFC000"/>
                </patternFill>
              </fill>
            </x14:dxf>
          </x14:cfRule>
          <x14:cfRule type="cellIs" priority="25" operator="equal" id="{F30FD794-4FBD-4925-A3EA-96AB449347B7}">
            <xm:f>'C:\Users\michael.bellas\AppData\Local\Microsoft\Windows\INetCache\Content.Outlook\TO60NXP8\[Copy of NHS PAM SAQs 2019 Analysis  - Working version 070819 MW amends.xlsx]Ratings'!#REF!</xm:f>
            <x14:dxf>
              <fill>
                <patternFill>
                  <bgColor rgb="FFFF0000"/>
                </patternFill>
              </fill>
            </x14:dxf>
          </x14:cfRule>
          <xm:sqref>E39:F39 F40</xm:sqref>
        </x14:conditionalFormatting>
        <x14:conditionalFormatting xmlns:xm="http://schemas.microsoft.com/office/excel/2006/main">
          <x14:cfRule type="cellIs" priority="16" operator="equal" id="{3F546F92-A3E9-4D28-B7E7-12824A2268F0}">
            <xm:f>'C:\Users\michael.bellas\AppData\Local\Microsoft\Windows\INetCache\Content.Outlook\TO60NXP8\[Copy of NHS PAM SAQs 2019 Analysis  - Working version 070819 MW amends.xlsx]Ratings'!#REF!</xm:f>
            <x14:dxf>
              <fill>
                <patternFill>
                  <bgColor theme="3" tint="0.39994506668294322"/>
                </patternFill>
              </fill>
            </x14:dxf>
          </x14:cfRule>
          <x14:cfRule type="cellIs" priority="17" operator="equal" id="{2404279E-AEC9-4F1D-B925-F331EA813103}">
            <xm:f>'C:\Users\michael.bellas\AppData\Local\Microsoft\Windows\INetCache\Content.Outlook\TO60NXP8\[Copy of NHS PAM SAQs 2019 Analysis  - Working version 070819 MW amends.xlsx]Ratings'!#REF!</xm:f>
            <x14:dxf>
              <fill>
                <patternFill>
                  <bgColor rgb="FF00B050"/>
                </patternFill>
              </fill>
            </x14:dxf>
          </x14:cfRule>
          <x14:cfRule type="cellIs" priority="18" operator="equal" id="{D22BA8C7-674B-4ADC-85AE-D4B1532EC2FE}">
            <xm:f>'C:\Users\michael.bellas\AppData\Local\Microsoft\Windows\INetCache\Content.Outlook\TO60NXP8\[Copy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19" operator="equal" id="{C925E27D-3357-4168-9A7C-D80132ADCDAB}">
            <xm:f>'C:\Users\michael.bellas\AppData\Local\Microsoft\Windows\INetCache\Content.Outlook\TO60NXP8\[Copy of NHS PAM SAQs 2019 Analysis  - Working version 070819 MW amends.xlsx]Ratings'!#REF!</xm:f>
            <x14:dxf>
              <fill>
                <patternFill>
                  <bgColor rgb="FFFFC000"/>
                </patternFill>
              </fill>
            </x14:dxf>
          </x14:cfRule>
          <x14:cfRule type="cellIs" priority="20" operator="equal" id="{D42F73BA-A7B0-431F-8848-C59744C3271B}">
            <xm:f>'C:\Users\michael.bellas\AppData\Local\Microsoft\Windows\INetCache\Content.Outlook\TO60NXP8\[Copy of NHS PAM SAQs 2019 Analysis  - Working version 070819 MW amends.xlsx]Ratings'!#REF!</xm:f>
            <x14:dxf>
              <fill>
                <patternFill>
                  <bgColor rgb="FFFF0000"/>
                </patternFill>
              </fill>
            </x14:dxf>
          </x14:cfRule>
          <xm:sqref>E33:E35</xm:sqref>
        </x14:conditionalFormatting>
        <x14:conditionalFormatting xmlns:xm="http://schemas.microsoft.com/office/excel/2006/main">
          <x14:cfRule type="cellIs" priority="11" operator="equal" id="{7C880847-690C-46DB-8760-96FFC6D156CA}">
            <xm:f>'C:\Users\michael.bellas\AppData\Local\Microsoft\Windows\INetCache\Content.Outlook\TO60NXP8\[Copy of NHS PAM SAQs 2019 Analysis  - Working version 070819 MW amends.xlsx]Ratings'!#REF!</xm:f>
            <x14:dxf>
              <fill>
                <patternFill>
                  <bgColor theme="3" tint="0.39994506668294322"/>
                </patternFill>
              </fill>
            </x14:dxf>
          </x14:cfRule>
          <x14:cfRule type="cellIs" priority="12" operator="equal" id="{E7601B76-7097-43BD-8C13-14D9D5B689B5}">
            <xm:f>'C:\Users\michael.bellas\AppData\Local\Microsoft\Windows\INetCache\Content.Outlook\TO60NXP8\[Copy of NHS PAM SAQs 2019 Analysis  - Working version 070819 MW amends.xlsx]Ratings'!#REF!</xm:f>
            <x14:dxf>
              <fill>
                <patternFill>
                  <bgColor rgb="FF00B050"/>
                </patternFill>
              </fill>
            </x14:dxf>
          </x14:cfRule>
          <x14:cfRule type="cellIs" priority="13" operator="equal" id="{E568F4C7-B009-45D5-A020-5534216D6E83}">
            <xm:f>'C:\Users\michael.bellas\AppData\Local\Microsoft\Windows\INetCache\Content.Outlook\TO60NXP8\[Copy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14" operator="equal" id="{8B2F1A69-FDA0-4E08-98FE-435B71A5B10B}">
            <xm:f>'C:\Users\michael.bellas\AppData\Local\Microsoft\Windows\INetCache\Content.Outlook\TO60NXP8\[Copy of NHS PAM SAQs 2019 Analysis  - Working version 070819 MW amends.xlsx]Ratings'!#REF!</xm:f>
            <x14:dxf>
              <fill>
                <patternFill>
                  <bgColor rgb="FFFFC000"/>
                </patternFill>
              </fill>
            </x14:dxf>
          </x14:cfRule>
          <x14:cfRule type="cellIs" priority="15" operator="equal" id="{4F7AEE6D-C440-48A7-803D-970431A27E60}">
            <xm:f>'C:\Users\michael.bellas\AppData\Local\Microsoft\Windows\INetCache\Content.Outlook\TO60NXP8\[Copy of NHS PAM SAQs 2019 Analysis  - Working version 070819 MW amends.xlsx]Ratings'!#REF!</xm:f>
            <x14:dxf>
              <fill>
                <patternFill>
                  <bgColor rgb="FFFF0000"/>
                </patternFill>
              </fill>
            </x14:dxf>
          </x14:cfRule>
          <xm:sqref>F33:F35</xm:sqref>
        </x14:conditionalFormatting>
        <x14:conditionalFormatting xmlns:xm="http://schemas.microsoft.com/office/excel/2006/main">
          <x14:cfRule type="cellIs" priority="6" operator="equal" id="{CFF7D41E-F747-4E3D-A60C-8E18C6045839}">
            <xm:f>'C:\Users\michael.bellas\AppData\Local\Microsoft\Windows\INetCache\Content.Outlook\TO60NXP8\[Copy of NHS PAM SAQs 2019 Analysis  - Working version 070819 MW amends.xlsx]Ratings'!#REF!</xm:f>
            <x14:dxf>
              <fill>
                <patternFill>
                  <bgColor theme="3" tint="0.39994506668294322"/>
                </patternFill>
              </fill>
            </x14:dxf>
          </x14:cfRule>
          <x14:cfRule type="cellIs" priority="7" operator="equal" id="{705B80DD-4A46-4715-A321-616FC9151426}">
            <xm:f>'C:\Users\michael.bellas\AppData\Local\Microsoft\Windows\INetCache\Content.Outlook\TO60NXP8\[Copy of NHS PAM SAQs 2019 Analysis  - Working version 070819 MW amends.xlsx]Ratings'!#REF!</xm:f>
            <x14:dxf>
              <fill>
                <patternFill>
                  <bgColor rgb="FF00B050"/>
                </patternFill>
              </fill>
            </x14:dxf>
          </x14:cfRule>
          <x14:cfRule type="cellIs" priority="8" operator="equal" id="{4F778919-DEAB-456F-A374-CD1DB576176D}">
            <xm:f>'C:\Users\michael.bellas\AppData\Local\Microsoft\Windows\INetCache\Content.Outlook\TO60NXP8\[Copy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9" operator="equal" id="{DB70FFA8-B409-42E7-AD58-6EDAD9AA7852}">
            <xm:f>'C:\Users\michael.bellas\AppData\Local\Microsoft\Windows\INetCache\Content.Outlook\TO60NXP8\[Copy of NHS PAM SAQs 2019 Analysis  - Working version 070819 MW amends.xlsx]Ratings'!#REF!</xm:f>
            <x14:dxf>
              <fill>
                <patternFill>
                  <bgColor rgb="FFFFC000"/>
                </patternFill>
              </fill>
            </x14:dxf>
          </x14:cfRule>
          <x14:cfRule type="cellIs" priority="10" operator="equal" id="{543A5FF2-C166-4650-8694-54E25903FC4A}">
            <xm:f>'C:\Users\michael.bellas\AppData\Local\Microsoft\Windows\INetCache\Content.Outlook\TO60NXP8\[Copy of NHS PAM SAQs 2019 Analysis  - Working version 070819 MW amends.xlsx]Ratings'!#REF!</xm:f>
            <x14:dxf>
              <fill>
                <patternFill>
                  <bgColor rgb="FFFF0000"/>
                </patternFill>
              </fill>
            </x14:dxf>
          </x14:cfRule>
          <xm:sqref>E36:E38</xm:sqref>
        </x14:conditionalFormatting>
        <x14:conditionalFormatting xmlns:xm="http://schemas.microsoft.com/office/excel/2006/main">
          <x14:cfRule type="cellIs" priority="1" operator="equal" id="{AD47C40E-C6BB-4831-AAA6-99864096A3A5}">
            <xm:f>'C:\Users\michael.bellas\AppData\Local\Microsoft\Windows\INetCache\Content.Outlook\TO60NXP8\[Copy of NHS PAM SAQs 2019 Analysis  - Working version 070819 MW amends.xlsx]Ratings'!#REF!</xm:f>
            <x14:dxf>
              <fill>
                <patternFill>
                  <bgColor theme="3" tint="0.39994506668294322"/>
                </patternFill>
              </fill>
            </x14:dxf>
          </x14:cfRule>
          <x14:cfRule type="cellIs" priority="2" operator="equal" id="{8BDEEE72-87C6-4554-BF4F-C9FD52EF749B}">
            <xm:f>'C:\Users\michael.bellas\AppData\Local\Microsoft\Windows\INetCache\Content.Outlook\TO60NXP8\[Copy of NHS PAM SAQs 2019 Analysis  - Working version 070819 MW amends.xlsx]Ratings'!#REF!</xm:f>
            <x14:dxf>
              <fill>
                <patternFill>
                  <bgColor rgb="FF00B050"/>
                </patternFill>
              </fill>
            </x14:dxf>
          </x14:cfRule>
          <x14:cfRule type="cellIs" priority="3" operator="equal" id="{359D054A-E76B-4AC3-AF5B-021EA7037BDB}">
            <xm:f>'C:\Users\michael.bellas\AppData\Local\Microsoft\Windows\INetCache\Content.Outlook\TO60NXP8\[Copy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4" operator="equal" id="{A9DC9C1B-768C-43AB-81DE-EA4B78CAD5D0}">
            <xm:f>'C:\Users\michael.bellas\AppData\Local\Microsoft\Windows\INetCache\Content.Outlook\TO60NXP8\[Copy of NHS PAM SAQs 2019 Analysis  - Working version 070819 MW amends.xlsx]Ratings'!#REF!</xm:f>
            <x14:dxf>
              <fill>
                <patternFill>
                  <bgColor rgb="FFFFC000"/>
                </patternFill>
              </fill>
            </x14:dxf>
          </x14:cfRule>
          <x14:cfRule type="cellIs" priority="5" operator="equal" id="{26A26085-0228-4F16-B8AA-685263E57935}">
            <xm:f>'C:\Users\michael.bellas\AppData\Local\Microsoft\Windows\INetCache\Content.Outlook\TO60NXP8\[Copy of NHS PAM SAQs 2019 Analysis  - Working version 070819 MW amends.xlsx]Ratings'!#REF!</xm:f>
            <x14:dxf>
              <fill>
                <patternFill>
                  <bgColor rgb="FFFF0000"/>
                </patternFill>
              </fill>
            </x14:dxf>
          </x14:cfRule>
          <xm:sqref>F36:F38</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F00-000001000000}">
          <x14:formula1>
            <xm:f>Ratings!$B$6:$B$11</xm:f>
          </x14:formula1>
          <xm:sqref>C7:D13 C17:D22 C26:D29 C33:D40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FFFF00"/>
  </sheetPr>
  <dimension ref="A1:Q40"/>
  <sheetViews>
    <sheetView showGridLines="0" zoomScale="130" zoomScaleNormal="130" workbookViewId="0">
      <pane xSplit="1" ySplit="5" topLeftCell="B6" activePane="bottomRight" state="frozen"/>
      <selection activeCell="D1" sqref="D1"/>
      <selection pane="topRight" activeCell="E1" sqref="E1"/>
      <selection pane="bottomLeft" activeCell="D4" sqref="D4"/>
      <selection pane="bottomRight" activeCell="A2" sqref="A2:B2"/>
    </sheetView>
  </sheetViews>
  <sheetFormatPr defaultColWidth="9.140625" defaultRowHeight="14.25" x14ac:dyDescent="0.25"/>
  <cols>
    <col min="1" max="1" width="4.42578125" style="7" bestFit="1" customWidth="1"/>
    <col min="2" max="2" width="55.7109375" style="9" customWidth="1"/>
    <col min="3" max="4" width="14.7109375" style="47" customWidth="1"/>
    <col min="5" max="5" width="42.7109375" style="7" customWidth="1"/>
    <col min="6" max="6" width="72.42578125" style="7" customWidth="1"/>
    <col min="7" max="7" width="114.7109375" style="130" customWidth="1"/>
    <col min="8" max="16384" width="9.140625" style="7"/>
  </cols>
  <sheetData>
    <row r="1" spans="1:17" ht="27.75" customHeight="1" x14ac:dyDescent="0.25">
      <c r="A1" s="379" t="s">
        <v>153</v>
      </c>
      <c r="B1" s="380"/>
      <c r="C1" s="399" t="s">
        <v>47</v>
      </c>
      <c r="D1" s="400"/>
      <c r="E1" s="400"/>
      <c r="F1" s="401"/>
      <c r="G1" s="128"/>
    </row>
    <row r="2" spans="1:17" ht="34.5" customHeight="1" x14ac:dyDescent="0.25">
      <c r="A2" s="329" t="s">
        <v>144</v>
      </c>
      <c r="B2" s="330"/>
      <c r="C2" s="327"/>
      <c r="D2" s="328"/>
      <c r="E2" s="328"/>
      <c r="F2" s="310"/>
      <c r="G2" s="128"/>
    </row>
    <row r="3" spans="1:17" ht="4.9000000000000004" customHeight="1" x14ac:dyDescent="0.25">
      <c r="A3" s="56"/>
      <c r="B3" s="79"/>
      <c r="C3" s="57"/>
      <c r="D3" s="80"/>
      <c r="E3" s="80"/>
      <c r="F3" s="80"/>
      <c r="G3" s="129"/>
    </row>
    <row r="4" spans="1:17" ht="19.149999999999999" customHeight="1" x14ac:dyDescent="0.25">
      <c r="A4" s="402" t="s">
        <v>46</v>
      </c>
      <c r="B4" s="88" t="s">
        <v>36</v>
      </c>
      <c r="C4" s="89" t="str">
        <f>'Fixed Data'!B1</f>
        <v>2019-20</v>
      </c>
      <c r="D4" s="89" t="str">
        <f>'Fixed Data'!B2</f>
        <v>2020-21</v>
      </c>
      <c r="E4" s="219" t="s">
        <v>35</v>
      </c>
      <c r="F4" s="89" t="s">
        <v>38</v>
      </c>
      <c r="G4" s="123" t="s">
        <v>251</v>
      </c>
    </row>
    <row r="5" spans="1:17" s="8" customFormat="1" ht="54.6" customHeight="1" x14ac:dyDescent="0.25">
      <c r="A5" s="403"/>
      <c r="B5" s="117" t="s">
        <v>248</v>
      </c>
      <c r="C5" s="336" t="s">
        <v>67</v>
      </c>
      <c r="D5" s="404"/>
      <c r="E5" s="220" t="s">
        <v>152</v>
      </c>
      <c r="F5" s="127" t="s">
        <v>65</v>
      </c>
      <c r="G5" s="124"/>
      <c r="Q5" s="7"/>
    </row>
    <row r="6" spans="1:17" ht="108.75" customHeight="1" x14ac:dyDescent="0.25">
      <c r="A6" s="41" t="s">
        <v>72</v>
      </c>
      <c r="B6" s="43" t="s">
        <v>207</v>
      </c>
      <c r="C6" s="40" t="s">
        <v>34</v>
      </c>
      <c r="D6" s="40" t="s">
        <v>34</v>
      </c>
      <c r="E6" s="216" t="s">
        <v>146</v>
      </c>
      <c r="F6" s="382" t="s">
        <v>262</v>
      </c>
      <c r="G6" s="393" t="s">
        <v>254</v>
      </c>
    </row>
    <row r="7" spans="1:17" ht="55.5" customHeight="1" x14ac:dyDescent="0.25">
      <c r="A7" s="42" t="s">
        <v>72</v>
      </c>
      <c r="B7" s="50" t="s">
        <v>411</v>
      </c>
      <c r="C7" s="44" t="s">
        <v>17</v>
      </c>
      <c r="D7" s="44" t="s">
        <v>17</v>
      </c>
      <c r="E7" s="151" t="s">
        <v>543</v>
      </c>
      <c r="F7" s="383"/>
      <c r="G7" s="397"/>
    </row>
    <row r="8" spans="1:17" ht="56.25" customHeight="1" x14ac:dyDescent="0.25">
      <c r="A8" s="42" t="s">
        <v>72</v>
      </c>
      <c r="B8" s="50" t="s">
        <v>412</v>
      </c>
      <c r="C8" s="44" t="s">
        <v>17</v>
      </c>
      <c r="D8" s="44" t="s">
        <v>17</v>
      </c>
      <c r="E8" s="151" t="s">
        <v>582</v>
      </c>
      <c r="F8" s="383"/>
      <c r="G8" s="397"/>
    </row>
    <row r="9" spans="1:17" ht="43.15" customHeight="1" x14ac:dyDescent="0.25">
      <c r="A9" s="42" t="s">
        <v>72</v>
      </c>
      <c r="B9" s="50" t="s">
        <v>413</v>
      </c>
      <c r="C9" s="44" t="s">
        <v>17</v>
      </c>
      <c r="D9" s="44" t="s">
        <v>17</v>
      </c>
      <c r="E9" s="151" t="s">
        <v>401</v>
      </c>
      <c r="F9" s="383"/>
      <c r="G9" s="397"/>
    </row>
    <row r="10" spans="1:17" ht="43.15" customHeight="1" x14ac:dyDescent="0.25">
      <c r="A10" s="42" t="s">
        <v>72</v>
      </c>
      <c r="B10" s="50" t="s">
        <v>414</v>
      </c>
      <c r="C10" s="44" t="s">
        <v>17</v>
      </c>
      <c r="D10" s="44" t="s">
        <v>17</v>
      </c>
      <c r="E10" s="151" t="s">
        <v>402</v>
      </c>
      <c r="F10" s="383"/>
      <c r="G10" s="397"/>
    </row>
    <row r="11" spans="1:17" ht="66" customHeight="1" x14ac:dyDescent="0.25">
      <c r="A11" s="42" t="s">
        <v>72</v>
      </c>
      <c r="B11" s="50" t="s">
        <v>415</v>
      </c>
      <c r="C11" s="44" t="s">
        <v>17</v>
      </c>
      <c r="D11" s="44" t="s">
        <v>17</v>
      </c>
      <c r="E11" s="151" t="s">
        <v>403</v>
      </c>
      <c r="F11" s="383"/>
      <c r="G11" s="397"/>
    </row>
    <row r="12" spans="1:17" ht="81.75" customHeight="1" x14ac:dyDescent="0.25">
      <c r="A12" s="42" t="s">
        <v>72</v>
      </c>
      <c r="B12" s="98" t="s">
        <v>416</v>
      </c>
      <c r="C12" s="44" t="s">
        <v>17</v>
      </c>
      <c r="D12" s="44" t="s">
        <v>17</v>
      </c>
      <c r="E12" s="151" t="s">
        <v>404</v>
      </c>
      <c r="F12" s="383"/>
      <c r="G12" s="397"/>
    </row>
    <row r="13" spans="1:17" ht="69" customHeight="1" x14ac:dyDescent="0.25">
      <c r="A13" s="42" t="s">
        <v>72</v>
      </c>
      <c r="B13" s="50" t="s">
        <v>417</v>
      </c>
      <c r="C13" s="44" t="s">
        <v>17</v>
      </c>
      <c r="D13" s="44" t="s">
        <v>17</v>
      </c>
      <c r="E13" s="151" t="s">
        <v>405</v>
      </c>
      <c r="F13" s="383"/>
      <c r="G13" s="397"/>
    </row>
    <row r="14" spans="1:17" ht="93.6" customHeight="1" x14ac:dyDescent="0.25">
      <c r="A14" s="42" t="s">
        <v>72</v>
      </c>
      <c r="B14" s="50" t="s">
        <v>410</v>
      </c>
      <c r="C14" s="44" t="s">
        <v>17</v>
      </c>
      <c r="D14" s="44" t="s">
        <v>17</v>
      </c>
      <c r="E14" s="151" t="s">
        <v>406</v>
      </c>
      <c r="F14" s="383"/>
      <c r="G14" s="397"/>
    </row>
    <row r="15" spans="1:17" ht="69" customHeight="1" x14ac:dyDescent="0.25">
      <c r="A15" s="42" t="s">
        <v>72</v>
      </c>
      <c r="B15" s="50" t="s">
        <v>409</v>
      </c>
      <c r="C15" s="44" t="s">
        <v>17</v>
      </c>
      <c r="D15" s="44" t="s">
        <v>17</v>
      </c>
      <c r="E15" s="151" t="s">
        <v>407</v>
      </c>
      <c r="F15" s="383"/>
      <c r="G15" s="397"/>
    </row>
    <row r="16" spans="1:17" ht="138" customHeight="1" x14ac:dyDescent="0.25">
      <c r="A16" s="333" t="s">
        <v>72</v>
      </c>
      <c r="B16" s="119" t="s">
        <v>408</v>
      </c>
      <c r="C16" s="44" t="s">
        <v>17</v>
      </c>
      <c r="D16" s="44" t="s">
        <v>17</v>
      </c>
      <c r="E16" s="160" t="s">
        <v>540</v>
      </c>
      <c r="F16" s="383"/>
      <c r="G16" s="397"/>
    </row>
    <row r="17" spans="1:7" ht="20.45" customHeight="1" x14ac:dyDescent="0.25">
      <c r="A17" s="385"/>
      <c r="B17" s="61" t="s">
        <v>66</v>
      </c>
      <c r="C17" s="62">
        <v>0</v>
      </c>
      <c r="D17" s="62">
        <v>0</v>
      </c>
      <c r="E17" s="160"/>
      <c r="F17" s="383"/>
      <c r="G17" s="397"/>
    </row>
    <row r="18" spans="1:7" ht="22.15" customHeight="1" x14ac:dyDescent="0.25">
      <c r="A18" s="386"/>
      <c r="B18" s="60" t="s">
        <v>117</v>
      </c>
      <c r="C18" s="62">
        <v>0</v>
      </c>
      <c r="D18" s="62">
        <v>0</v>
      </c>
      <c r="E18" s="160"/>
      <c r="F18" s="384"/>
      <c r="G18" s="398"/>
    </row>
    <row r="19" spans="1:7" ht="90" x14ac:dyDescent="0.25">
      <c r="A19" s="41" t="s">
        <v>73</v>
      </c>
      <c r="B19" s="43" t="s">
        <v>205</v>
      </c>
      <c r="C19" s="40" t="s">
        <v>34</v>
      </c>
      <c r="D19" s="40" t="s">
        <v>34</v>
      </c>
      <c r="E19" s="175" t="s">
        <v>249</v>
      </c>
      <c r="F19" s="382" t="s">
        <v>253</v>
      </c>
      <c r="G19" s="393"/>
    </row>
    <row r="20" spans="1:7" ht="57.75" customHeight="1" x14ac:dyDescent="0.25">
      <c r="A20" s="42" t="s">
        <v>73</v>
      </c>
      <c r="B20" s="50" t="s">
        <v>419</v>
      </c>
      <c r="C20" s="44" t="s">
        <v>17</v>
      </c>
      <c r="D20" s="44" t="s">
        <v>17</v>
      </c>
      <c r="E20" s="151" t="s">
        <v>551</v>
      </c>
      <c r="F20" s="383"/>
      <c r="G20" s="397"/>
    </row>
    <row r="21" spans="1:7" ht="49.5" customHeight="1" x14ac:dyDescent="0.25">
      <c r="A21" s="42" t="s">
        <v>73</v>
      </c>
      <c r="B21" s="50" t="s">
        <v>963</v>
      </c>
      <c r="C21" s="44" t="s">
        <v>17</v>
      </c>
      <c r="D21" s="44" t="s">
        <v>17</v>
      </c>
      <c r="E21" s="160" t="s">
        <v>424</v>
      </c>
      <c r="F21" s="383"/>
      <c r="G21" s="397"/>
    </row>
    <row r="22" spans="1:7" ht="34.15" customHeight="1" x14ac:dyDescent="0.25">
      <c r="A22" s="42" t="s">
        <v>73</v>
      </c>
      <c r="B22" s="50" t="s">
        <v>964</v>
      </c>
      <c r="C22" s="44" t="s">
        <v>17</v>
      </c>
      <c r="D22" s="44" t="s">
        <v>17</v>
      </c>
      <c r="E22" s="160" t="s">
        <v>418</v>
      </c>
      <c r="F22" s="383"/>
      <c r="G22" s="397"/>
    </row>
    <row r="23" spans="1:7" ht="34.15" customHeight="1" x14ac:dyDescent="0.25">
      <c r="A23" s="42" t="s">
        <v>73</v>
      </c>
      <c r="B23" s="50" t="s">
        <v>965</v>
      </c>
      <c r="C23" s="44" t="s">
        <v>17</v>
      </c>
      <c r="D23" s="44" t="s">
        <v>17</v>
      </c>
      <c r="E23" s="160" t="s">
        <v>424</v>
      </c>
      <c r="F23" s="383"/>
      <c r="G23" s="397"/>
    </row>
    <row r="24" spans="1:7" ht="34.15" customHeight="1" x14ac:dyDescent="0.25">
      <c r="A24" s="42" t="s">
        <v>73</v>
      </c>
      <c r="B24" s="50" t="s">
        <v>966</v>
      </c>
      <c r="C24" s="44" t="s">
        <v>17</v>
      </c>
      <c r="D24" s="44" t="s">
        <v>17</v>
      </c>
      <c r="E24" s="160" t="s">
        <v>424</v>
      </c>
      <c r="F24" s="383"/>
      <c r="G24" s="397"/>
    </row>
    <row r="25" spans="1:7" ht="46.9" customHeight="1" x14ac:dyDescent="0.25">
      <c r="A25" s="42" t="s">
        <v>73</v>
      </c>
      <c r="B25" s="50" t="s">
        <v>967</v>
      </c>
      <c r="C25" s="44" t="s">
        <v>17</v>
      </c>
      <c r="D25" s="44" t="s">
        <v>17</v>
      </c>
      <c r="E25" s="160" t="s">
        <v>583</v>
      </c>
      <c r="F25" s="383"/>
      <c r="G25" s="397"/>
    </row>
    <row r="26" spans="1:7" ht="48.6" customHeight="1" x14ac:dyDescent="0.25">
      <c r="A26" s="42" t="s">
        <v>73</v>
      </c>
      <c r="B26" s="50" t="s">
        <v>968</v>
      </c>
      <c r="C26" s="44" t="s">
        <v>17</v>
      </c>
      <c r="D26" s="44" t="s">
        <v>17</v>
      </c>
      <c r="E26" s="160" t="s">
        <v>424</v>
      </c>
      <c r="F26" s="383"/>
      <c r="G26" s="397"/>
    </row>
    <row r="27" spans="1:7" ht="34.15" customHeight="1" x14ac:dyDescent="0.25">
      <c r="A27" s="42" t="s">
        <v>73</v>
      </c>
      <c r="B27" s="50" t="s">
        <v>969</v>
      </c>
      <c r="C27" s="44" t="s">
        <v>17</v>
      </c>
      <c r="D27" s="44" t="s">
        <v>17</v>
      </c>
      <c r="E27" s="160" t="s">
        <v>424</v>
      </c>
      <c r="F27" s="383"/>
      <c r="G27" s="397"/>
    </row>
    <row r="28" spans="1:7" ht="51" customHeight="1" x14ac:dyDescent="0.25">
      <c r="A28" s="42" t="s">
        <v>73</v>
      </c>
      <c r="B28" s="50" t="s">
        <v>970</v>
      </c>
      <c r="C28" s="44" t="s">
        <v>17</v>
      </c>
      <c r="D28" s="44" t="s">
        <v>17</v>
      </c>
      <c r="E28" s="151" t="s">
        <v>551</v>
      </c>
      <c r="F28" s="383"/>
      <c r="G28" s="397"/>
    </row>
    <row r="29" spans="1:7" ht="62.25" customHeight="1" x14ac:dyDescent="0.25">
      <c r="A29" s="121" t="s">
        <v>73</v>
      </c>
      <c r="B29" s="122" t="s">
        <v>971</v>
      </c>
      <c r="C29" s="44" t="s">
        <v>17</v>
      </c>
      <c r="D29" s="44" t="s">
        <v>17</v>
      </c>
      <c r="E29" s="151" t="s">
        <v>541</v>
      </c>
      <c r="F29" s="383"/>
      <c r="G29" s="397"/>
    </row>
    <row r="30" spans="1:7" ht="76.5" customHeight="1" x14ac:dyDescent="0.25">
      <c r="A30" s="42" t="s">
        <v>73</v>
      </c>
      <c r="B30" s="50" t="s">
        <v>972</v>
      </c>
      <c r="C30" s="44" t="s">
        <v>17</v>
      </c>
      <c r="D30" s="44" t="s">
        <v>17</v>
      </c>
      <c r="E30" s="151" t="s">
        <v>541</v>
      </c>
      <c r="F30" s="383"/>
      <c r="G30" s="397"/>
    </row>
    <row r="31" spans="1:7" ht="132.75" customHeight="1" x14ac:dyDescent="0.25">
      <c r="A31" s="333" t="s">
        <v>73</v>
      </c>
      <c r="B31" s="119" t="s">
        <v>973</v>
      </c>
      <c r="C31" s="44" t="s">
        <v>17</v>
      </c>
      <c r="D31" s="44" t="s">
        <v>17</v>
      </c>
      <c r="E31" s="160" t="s">
        <v>540</v>
      </c>
      <c r="F31" s="383"/>
      <c r="G31" s="397"/>
    </row>
    <row r="32" spans="1:7" x14ac:dyDescent="0.25">
      <c r="A32" s="385"/>
      <c r="B32" s="61" t="s">
        <v>66</v>
      </c>
      <c r="C32" s="62">
        <v>0</v>
      </c>
      <c r="D32" s="62">
        <v>0</v>
      </c>
      <c r="E32" s="160"/>
      <c r="F32" s="383"/>
      <c r="G32" s="397"/>
    </row>
    <row r="33" spans="1:7" x14ac:dyDescent="0.25">
      <c r="A33" s="386"/>
      <c r="B33" s="60" t="s">
        <v>117</v>
      </c>
      <c r="C33" s="62">
        <v>0</v>
      </c>
      <c r="D33" s="62">
        <v>0</v>
      </c>
      <c r="E33" s="160"/>
      <c r="F33" s="384"/>
      <c r="G33" s="398"/>
    </row>
    <row r="34" spans="1:7" ht="60" x14ac:dyDescent="0.25">
      <c r="A34" s="41" t="s">
        <v>87</v>
      </c>
      <c r="B34" s="43" t="s">
        <v>904</v>
      </c>
      <c r="C34" s="40" t="s">
        <v>34</v>
      </c>
      <c r="D34" s="40" t="s">
        <v>34</v>
      </c>
      <c r="E34" s="170"/>
      <c r="F34" s="382"/>
      <c r="G34" s="393"/>
    </row>
    <row r="35" spans="1:7" ht="71.45" customHeight="1" x14ac:dyDescent="0.25">
      <c r="A35" s="42" t="s">
        <v>87</v>
      </c>
      <c r="B35" s="45" t="s">
        <v>422</v>
      </c>
      <c r="C35" s="44" t="s">
        <v>17</v>
      </c>
      <c r="D35" s="44" t="s">
        <v>17</v>
      </c>
      <c r="E35" s="151" t="s">
        <v>543</v>
      </c>
      <c r="F35" s="389"/>
      <c r="G35" s="397"/>
    </row>
    <row r="36" spans="1:7" ht="71.45" customHeight="1" x14ac:dyDescent="0.25">
      <c r="A36" s="42" t="s">
        <v>87</v>
      </c>
      <c r="B36" s="45" t="s">
        <v>421</v>
      </c>
      <c r="C36" s="44" t="s">
        <v>17</v>
      </c>
      <c r="D36" s="44" t="s">
        <v>17</v>
      </c>
      <c r="E36" s="151" t="s">
        <v>423</v>
      </c>
      <c r="F36" s="389"/>
      <c r="G36" s="397"/>
    </row>
    <row r="37" spans="1:7" ht="71.45" customHeight="1" x14ac:dyDescent="0.25">
      <c r="A37" s="42" t="s">
        <v>87</v>
      </c>
      <c r="B37" s="45" t="s">
        <v>420</v>
      </c>
      <c r="C37" s="44" t="s">
        <v>17</v>
      </c>
      <c r="D37" s="44" t="s">
        <v>17</v>
      </c>
      <c r="E37" s="151" t="s">
        <v>423</v>
      </c>
      <c r="F37" s="389"/>
      <c r="G37" s="397"/>
    </row>
    <row r="38" spans="1:7" ht="141.75" customHeight="1" x14ac:dyDescent="0.25">
      <c r="A38" s="333" t="s">
        <v>87</v>
      </c>
      <c r="B38" s="119" t="s">
        <v>86</v>
      </c>
      <c r="C38" s="44" t="s">
        <v>17</v>
      </c>
      <c r="D38" s="44" t="s">
        <v>17</v>
      </c>
      <c r="E38" s="160" t="s">
        <v>540</v>
      </c>
      <c r="F38" s="389"/>
      <c r="G38" s="397"/>
    </row>
    <row r="39" spans="1:7" x14ac:dyDescent="0.25">
      <c r="A39" s="385"/>
      <c r="B39" s="61" t="s">
        <v>66</v>
      </c>
      <c r="C39" s="62">
        <v>0</v>
      </c>
      <c r="D39" s="62">
        <v>0</v>
      </c>
      <c r="E39" s="221"/>
      <c r="F39" s="389"/>
      <c r="G39" s="397"/>
    </row>
    <row r="40" spans="1:7" x14ac:dyDescent="0.25">
      <c r="A40" s="386"/>
      <c r="B40" s="60" t="s">
        <v>117</v>
      </c>
      <c r="C40" s="62">
        <v>0</v>
      </c>
      <c r="D40" s="62">
        <v>0</v>
      </c>
      <c r="E40" s="221"/>
      <c r="F40" s="390"/>
      <c r="G40" s="398"/>
    </row>
  </sheetData>
  <mergeCells count="14">
    <mergeCell ref="A31:A33"/>
    <mergeCell ref="G6:G18"/>
    <mergeCell ref="G19:G33"/>
    <mergeCell ref="F34:F40"/>
    <mergeCell ref="C1:F2"/>
    <mergeCell ref="A2:B2"/>
    <mergeCell ref="A1:B1"/>
    <mergeCell ref="G34:G40"/>
    <mergeCell ref="A4:A5"/>
    <mergeCell ref="A38:A40"/>
    <mergeCell ref="F6:F18"/>
    <mergeCell ref="F19:F33"/>
    <mergeCell ref="C5:D5"/>
    <mergeCell ref="A16:A18"/>
  </mergeCells>
  <conditionalFormatting sqref="C6">
    <cfRule type="cellIs" dxfId="35" priority="174" operator="equal">
      <formula>"Not applicable"</formula>
    </cfRule>
  </conditionalFormatting>
  <conditionalFormatting sqref="D6">
    <cfRule type="cellIs" dxfId="34" priority="173" operator="equal">
      <formula>"Not applicable"</formula>
    </cfRule>
  </conditionalFormatting>
  <conditionalFormatting sqref="C19">
    <cfRule type="cellIs" dxfId="33" priority="172" operator="equal">
      <formula>"Not applicable"</formula>
    </cfRule>
  </conditionalFormatting>
  <conditionalFormatting sqref="D19">
    <cfRule type="cellIs" dxfId="32" priority="171" operator="equal">
      <formula>"Not applicable"</formula>
    </cfRule>
  </conditionalFormatting>
  <conditionalFormatting sqref="C34">
    <cfRule type="cellIs" dxfId="31" priority="164" operator="equal">
      <formula>"Not applicable"</formula>
    </cfRule>
  </conditionalFormatting>
  <conditionalFormatting sqref="D34">
    <cfRule type="cellIs" dxfId="30" priority="163" operator="equal">
      <formula>"Not applicable"</formula>
    </cfRule>
  </conditionalFormatting>
  <dataValidations count="1">
    <dataValidation type="list" allowBlank="1" showInputMessage="1" showErrorMessage="1" sqref="C6:D6 C19:D19 C34:D34" xr:uid="{00000000-0002-0000-1000-000000000000}">
      <formula1>"Applicable, Not applicable"</formula1>
    </dataValidation>
  </dataValidations>
  <hyperlinks>
    <hyperlink ref="A2:B2" location="Instructions!A1" display="◄◄ Back to instructions" xr:uid="{00000000-0004-0000-1000-000000000000}"/>
  </hyperlinks>
  <pageMargins left="0.25" right="0.25" top="0.75" bottom="0.75" header="0.3" footer="0.3"/>
  <pageSetup paperSize="8" fitToHeight="0" orientation="landscape" r:id="rId1"/>
  <rowBreaks count="1" manualBreakCount="1">
    <brk id="18" max="16383" man="1"/>
  </rowBreaks>
  <extLst>
    <ext xmlns:x14="http://schemas.microsoft.com/office/spreadsheetml/2009/9/main" uri="{78C0D931-6437-407d-A8EE-F0AAD7539E65}">
      <x14:conditionalFormattings>
        <x14:conditionalFormatting xmlns:xm="http://schemas.microsoft.com/office/excel/2006/main">
          <x14:cfRule type="cellIs" priority="178" operator="equal" id="{D5942062-ACF4-4BA5-AFB5-175AC52E38D2}">
            <xm:f>Ratings!$B$7</xm:f>
            <x14:dxf>
              <fill>
                <patternFill>
                  <bgColor theme="3" tint="0.39994506668294322"/>
                </patternFill>
              </fill>
            </x14:dxf>
          </x14:cfRule>
          <x14:cfRule type="cellIs" priority="179" operator="equal" id="{C8D58C2F-EC15-488C-B531-4B79000BF257}">
            <xm:f>Ratings!$B$8</xm:f>
            <x14:dxf>
              <fill>
                <patternFill>
                  <bgColor rgb="FF00B050"/>
                </patternFill>
              </fill>
            </x14:dxf>
          </x14:cfRule>
          <x14:cfRule type="cellIs" priority="180" operator="equal" id="{9072B228-53EA-4B28-BDB7-E07F0535C7BC}">
            <xm:f>Ratings!$B$9</xm:f>
            <x14:dxf>
              <font>
                <color auto="1"/>
              </font>
              <fill>
                <patternFill>
                  <bgColor rgb="FFFFFF00"/>
                </patternFill>
              </fill>
            </x14:dxf>
          </x14:cfRule>
          <x14:cfRule type="cellIs" priority="181" operator="equal" id="{AD81D24A-F8C1-4A8E-B2B6-272A208DA560}">
            <xm:f>Ratings!$B$10</xm:f>
            <x14:dxf>
              <fill>
                <patternFill>
                  <bgColor rgb="FFFFC000"/>
                </patternFill>
              </fill>
            </x14:dxf>
          </x14:cfRule>
          <x14:cfRule type="cellIs" priority="182" operator="equal" id="{70267E7F-995F-4AFB-94A4-F7514990028C}">
            <xm:f>Ratings!$B$11</xm:f>
            <x14:dxf>
              <fill>
                <patternFill>
                  <bgColor rgb="FFFF0000"/>
                </patternFill>
              </fill>
            </x14:dxf>
          </x14:cfRule>
          <xm:sqref>C7 C8:D16 C20:D31</xm:sqref>
        </x14:conditionalFormatting>
        <x14:conditionalFormatting xmlns:xm="http://schemas.microsoft.com/office/excel/2006/main">
          <x14:cfRule type="cellIs" priority="43" operator="equal" id="{A3F36A9A-C953-4BCA-AAA7-172D8ECEDB3A}">
            <xm:f>Ratings!$B$7</xm:f>
            <x14:dxf>
              <fill>
                <patternFill>
                  <bgColor theme="3" tint="0.39994506668294322"/>
                </patternFill>
              </fill>
            </x14:dxf>
          </x14:cfRule>
          <x14:cfRule type="cellIs" priority="44" operator="equal" id="{AE01DB59-26DF-4075-84E3-47165F579BAB}">
            <xm:f>Ratings!$B$8</xm:f>
            <x14:dxf>
              <fill>
                <patternFill>
                  <bgColor rgb="FF00B050"/>
                </patternFill>
              </fill>
            </x14:dxf>
          </x14:cfRule>
          <x14:cfRule type="cellIs" priority="45" operator="equal" id="{3B544212-D115-438F-BA4B-77F39CDAB3B1}">
            <xm:f>Ratings!$B$9</xm:f>
            <x14:dxf>
              <font>
                <color auto="1"/>
              </font>
              <fill>
                <patternFill>
                  <bgColor rgb="FFFFFF00"/>
                </patternFill>
              </fill>
            </x14:dxf>
          </x14:cfRule>
          <x14:cfRule type="cellIs" priority="46" operator="equal" id="{72EFEC3A-320F-4CDD-ADCA-C71B98B3348A}">
            <xm:f>Ratings!$B$10</xm:f>
            <x14:dxf>
              <fill>
                <patternFill>
                  <bgColor rgb="FFFFC000"/>
                </patternFill>
              </fill>
            </x14:dxf>
          </x14:cfRule>
          <x14:cfRule type="cellIs" priority="47" operator="equal" id="{8504AB9A-4D36-4003-9531-4430DBE14168}">
            <xm:f>Ratings!$B$11</xm:f>
            <x14:dxf>
              <fill>
                <patternFill>
                  <bgColor rgb="FFFF0000"/>
                </patternFill>
              </fill>
            </x14:dxf>
          </x14:cfRule>
          <xm:sqref>C17:D18</xm:sqref>
        </x14:conditionalFormatting>
        <x14:conditionalFormatting xmlns:xm="http://schemas.microsoft.com/office/excel/2006/main">
          <x14:cfRule type="cellIs" priority="38" operator="equal" id="{D7C3E6B9-4722-4B9C-92A9-BD10A60382DA}">
            <xm:f>Ratings!$B$7</xm:f>
            <x14:dxf>
              <fill>
                <patternFill>
                  <bgColor theme="3" tint="0.39994506668294322"/>
                </patternFill>
              </fill>
            </x14:dxf>
          </x14:cfRule>
          <x14:cfRule type="cellIs" priority="39" operator="equal" id="{066B28B7-491B-4AC7-8B3C-1A75DD6E272B}">
            <xm:f>Ratings!$B$8</xm:f>
            <x14:dxf>
              <fill>
                <patternFill>
                  <bgColor rgb="FF00B050"/>
                </patternFill>
              </fill>
            </x14:dxf>
          </x14:cfRule>
          <x14:cfRule type="cellIs" priority="40" operator="equal" id="{1C3A950A-7A65-4151-BF38-E33299218C4A}">
            <xm:f>Ratings!$B$9</xm:f>
            <x14:dxf>
              <font>
                <color auto="1"/>
              </font>
              <fill>
                <patternFill>
                  <bgColor rgb="FFFFFF00"/>
                </patternFill>
              </fill>
            </x14:dxf>
          </x14:cfRule>
          <x14:cfRule type="cellIs" priority="41" operator="equal" id="{85CDCF4C-6CBF-450B-9B41-E25525920FAE}">
            <xm:f>Ratings!$B$10</xm:f>
            <x14:dxf>
              <fill>
                <patternFill>
                  <bgColor rgb="FFFFC000"/>
                </patternFill>
              </fill>
            </x14:dxf>
          </x14:cfRule>
          <x14:cfRule type="cellIs" priority="42" operator="equal" id="{BC874CDE-9030-42C2-ABA4-4BE99FDC54AA}">
            <xm:f>Ratings!$B$11</xm:f>
            <x14:dxf>
              <fill>
                <patternFill>
                  <bgColor rgb="FFFF0000"/>
                </patternFill>
              </fill>
            </x14:dxf>
          </x14:cfRule>
          <xm:sqref>C32:D33</xm:sqref>
        </x14:conditionalFormatting>
        <x14:conditionalFormatting xmlns:xm="http://schemas.microsoft.com/office/excel/2006/main">
          <x14:cfRule type="cellIs" priority="33" operator="equal" id="{302F178A-47FA-4A7C-8436-0BF8FFE653FA}">
            <xm:f>Ratings!$B$7</xm:f>
            <x14:dxf>
              <fill>
                <patternFill>
                  <bgColor theme="3" tint="0.39994506668294322"/>
                </patternFill>
              </fill>
            </x14:dxf>
          </x14:cfRule>
          <x14:cfRule type="cellIs" priority="34" operator="equal" id="{2BC58C10-5128-459B-8B07-06B16A7D2C99}">
            <xm:f>Ratings!$B$8</xm:f>
            <x14:dxf>
              <fill>
                <patternFill>
                  <bgColor rgb="FF00B050"/>
                </patternFill>
              </fill>
            </x14:dxf>
          </x14:cfRule>
          <x14:cfRule type="cellIs" priority="35" operator="equal" id="{8DC596B0-FC5D-43B5-AC6D-FAEB198FFC1C}">
            <xm:f>Ratings!$B$9</xm:f>
            <x14:dxf>
              <font>
                <color auto="1"/>
              </font>
              <fill>
                <patternFill>
                  <bgColor rgb="FFFFFF00"/>
                </patternFill>
              </fill>
            </x14:dxf>
          </x14:cfRule>
          <x14:cfRule type="cellIs" priority="36" operator="equal" id="{7D41B494-67B5-430F-B070-FD89C9F21D71}">
            <xm:f>Ratings!$B$10</xm:f>
            <x14:dxf>
              <fill>
                <patternFill>
                  <bgColor rgb="FFFFC000"/>
                </patternFill>
              </fill>
            </x14:dxf>
          </x14:cfRule>
          <x14:cfRule type="cellIs" priority="37" operator="equal" id="{A800A414-5652-4786-9F4A-BDFE4DCD62E3}">
            <xm:f>Ratings!$B$11</xm:f>
            <x14:dxf>
              <fill>
                <patternFill>
                  <bgColor rgb="FFFF0000"/>
                </patternFill>
              </fill>
            </x14:dxf>
          </x14:cfRule>
          <xm:sqref>C39:D40</xm:sqref>
        </x14:conditionalFormatting>
        <x14:conditionalFormatting xmlns:xm="http://schemas.microsoft.com/office/excel/2006/main">
          <x14:cfRule type="cellIs" priority="18" operator="equal" id="{C95C757C-229D-4763-AC9A-1E88166725F8}">
            <xm:f>Ratings!$B$7</xm:f>
            <x14:dxf>
              <fill>
                <patternFill>
                  <bgColor theme="3" tint="0.39994506668294322"/>
                </patternFill>
              </fill>
            </x14:dxf>
          </x14:cfRule>
          <x14:cfRule type="cellIs" priority="19" operator="equal" id="{C047AD56-B66C-4925-9330-2E6CB21A7A63}">
            <xm:f>Ratings!$B$8</xm:f>
            <x14:dxf>
              <fill>
                <patternFill>
                  <bgColor rgb="FF00B050"/>
                </patternFill>
              </fill>
            </x14:dxf>
          </x14:cfRule>
          <x14:cfRule type="cellIs" priority="20" operator="equal" id="{16BE045A-7899-4604-B418-B0A204B38462}">
            <xm:f>Ratings!$B$9</xm:f>
            <x14:dxf>
              <font>
                <color auto="1"/>
              </font>
              <fill>
                <patternFill>
                  <bgColor rgb="FFFFFF00"/>
                </patternFill>
              </fill>
            </x14:dxf>
          </x14:cfRule>
          <x14:cfRule type="cellIs" priority="21" operator="equal" id="{DF3CB175-CFED-4B30-989D-F8E193D0F0C2}">
            <xm:f>Ratings!$B$10</xm:f>
            <x14:dxf>
              <fill>
                <patternFill>
                  <bgColor rgb="FFFFC000"/>
                </patternFill>
              </fill>
            </x14:dxf>
          </x14:cfRule>
          <x14:cfRule type="cellIs" priority="22" operator="equal" id="{FD76239B-BAE1-431D-9EAD-75D0A347717C}">
            <xm:f>Ratings!$B$11</xm:f>
            <x14:dxf>
              <fill>
                <patternFill>
                  <bgColor rgb="FFFF0000"/>
                </patternFill>
              </fill>
            </x14:dxf>
          </x14:cfRule>
          <xm:sqref>C35:D38</xm:sqref>
        </x14:conditionalFormatting>
        <x14:conditionalFormatting xmlns:xm="http://schemas.microsoft.com/office/excel/2006/main">
          <x14:cfRule type="cellIs" priority="13" operator="equal" id="{740A73DF-5A87-418E-BC4B-76399FC9A2D9}">
            <xm:f>Ratings!$B$7</xm:f>
            <x14:dxf>
              <fill>
                <patternFill>
                  <bgColor theme="3" tint="0.39994506668294322"/>
                </patternFill>
              </fill>
            </x14:dxf>
          </x14:cfRule>
          <x14:cfRule type="cellIs" priority="14" operator="equal" id="{B60DA5F9-CEAE-4943-AB80-B3A1228244EA}">
            <xm:f>Ratings!$B$8</xm:f>
            <x14:dxf>
              <fill>
                <patternFill>
                  <bgColor rgb="FF00B050"/>
                </patternFill>
              </fill>
            </x14:dxf>
          </x14:cfRule>
          <x14:cfRule type="cellIs" priority="15" operator="equal" id="{533CB3F7-7319-4849-A0BB-FE90B8527FE1}">
            <xm:f>Ratings!$B$9</xm:f>
            <x14:dxf>
              <font>
                <color auto="1"/>
              </font>
              <fill>
                <patternFill>
                  <bgColor rgb="FFFFFF00"/>
                </patternFill>
              </fill>
            </x14:dxf>
          </x14:cfRule>
          <x14:cfRule type="cellIs" priority="16" operator="equal" id="{D1022197-8F9F-42E0-9D8B-E67255409525}">
            <xm:f>Ratings!$B$10</xm:f>
            <x14:dxf>
              <fill>
                <patternFill>
                  <bgColor rgb="FFFFC000"/>
                </patternFill>
              </fill>
            </x14:dxf>
          </x14:cfRule>
          <x14:cfRule type="cellIs" priority="17" operator="equal" id="{79263451-6F17-43C7-BF37-75BD4038C50D}">
            <xm:f>Ratings!$B$11</xm:f>
            <x14:dxf>
              <fill>
                <patternFill>
                  <bgColor rgb="FFFF0000"/>
                </patternFill>
              </fill>
            </x14:dxf>
          </x14:cfRule>
          <xm:sqref>D7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1000000}">
          <x14:formula1>
            <xm:f>Ratings!$B$6:$B$11</xm:f>
          </x14:formula1>
          <xm:sqref>C35:D38 C7:D16 C20:D31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86B03-D53B-4926-9C54-2B77F96B81FC}">
  <sheetPr>
    <tabColor rgb="FF00B0F0"/>
  </sheetPr>
  <dimension ref="A1:B82"/>
  <sheetViews>
    <sheetView topLeftCell="A74" workbookViewId="0">
      <selection activeCell="A77" sqref="A77"/>
    </sheetView>
  </sheetViews>
  <sheetFormatPr defaultColWidth="8.85546875" defaultRowHeight="14.25" x14ac:dyDescent="0.25"/>
  <cols>
    <col min="1" max="1" width="61" style="257" customWidth="1"/>
    <col min="2" max="2" width="67" style="253" customWidth="1"/>
    <col min="3" max="16384" width="8.85546875" style="253"/>
  </cols>
  <sheetData>
    <row r="1" spans="1:2" ht="14.45" customHeight="1" x14ac:dyDescent="0.25">
      <c r="A1" s="252" t="s">
        <v>646</v>
      </c>
      <c r="B1" s="218" t="s">
        <v>144</v>
      </c>
    </row>
    <row r="2" spans="1:2" ht="15" x14ac:dyDescent="0.25">
      <c r="A2" s="407" t="s">
        <v>647</v>
      </c>
      <c r="B2" s="408"/>
    </row>
    <row r="3" spans="1:2" ht="81" customHeight="1" x14ac:dyDescent="0.25">
      <c r="A3" s="405" t="s">
        <v>648</v>
      </c>
      <c r="B3" s="409"/>
    </row>
    <row r="4" spans="1:2" ht="68.45" customHeight="1" x14ac:dyDescent="0.25">
      <c r="A4" s="405" t="s">
        <v>649</v>
      </c>
      <c r="B4" s="406"/>
    </row>
    <row r="5" spans="1:2" ht="51" customHeight="1" x14ac:dyDescent="0.25">
      <c r="A5" s="410" t="s">
        <v>650</v>
      </c>
      <c r="B5" s="411"/>
    </row>
    <row r="6" spans="1:2" ht="15" x14ac:dyDescent="0.25">
      <c r="A6" s="412" t="s">
        <v>651</v>
      </c>
      <c r="B6" s="413"/>
    </row>
    <row r="7" spans="1:2" ht="35.450000000000003" customHeight="1" x14ac:dyDescent="0.25">
      <c r="A7" s="405" t="s">
        <v>652</v>
      </c>
      <c r="B7" s="406"/>
    </row>
    <row r="8" spans="1:2" ht="15" x14ac:dyDescent="0.25">
      <c r="A8" s="412" t="s">
        <v>653</v>
      </c>
      <c r="B8" s="414"/>
    </row>
    <row r="9" spans="1:2" ht="42.6" customHeight="1" x14ac:dyDescent="0.25">
      <c r="A9" s="415" t="s">
        <v>654</v>
      </c>
      <c r="B9" s="416"/>
    </row>
    <row r="10" spans="1:2" ht="52.15" customHeight="1" x14ac:dyDescent="0.25">
      <c r="A10" s="415" t="s">
        <v>655</v>
      </c>
      <c r="B10" s="416"/>
    </row>
    <row r="11" spans="1:2" ht="15" x14ac:dyDescent="0.25">
      <c r="A11" s="254" t="s">
        <v>656</v>
      </c>
      <c r="B11" s="255" t="s">
        <v>657</v>
      </c>
    </row>
    <row r="12" spans="1:2" ht="71.25" x14ac:dyDescent="0.25">
      <c r="A12" s="228" t="s">
        <v>658</v>
      </c>
      <c r="B12" s="228" t="s">
        <v>659</v>
      </c>
    </row>
    <row r="13" spans="1:2" ht="71.25" x14ac:dyDescent="0.25">
      <c r="A13" s="228" t="s">
        <v>660</v>
      </c>
      <c r="B13" s="228" t="s">
        <v>661</v>
      </c>
    </row>
    <row r="14" spans="1:2" ht="85.5" x14ac:dyDescent="0.25">
      <c r="A14" s="228" t="s">
        <v>662</v>
      </c>
      <c r="B14" s="228" t="s">
        <v>661</v>
      </c>
    </row>
    <row r="15" spans="1:2" ht="61.9" customHeight="1" x14ac:dyDescent="0.25">
      <c r="A15" s="410" t="s">
        <v>663</v>
      </c>
      <c r="B15" s="411"/>
    </row>
    <row r="16" spans="1:2" ht="15" x14ac:dyDescent="0.25">
      <c r="A16" s="412" t="s">
        <v>664</v>
      </c>
      <c r="B16" s="414"/>
    </row>
    <row r="17" spans="1:2" ht="105.6" customHeight="1" x14ac:dyDescent="0.25">
      <c r="A17" s="417" t="s">
        <v>665</v>
      </c>
      <c r="B17" s="411"/>
    </row>
    <row r="18" spans="1:2" ht="80.45" customHeight="1" x14ac:dyDescent="0.25">
      <c r="A18" s="417" t="s">
        <v>666</v>
      </c>
      <c r="B18" s="411"/>
    </row>
    <row r="19" spans="1:2" ht="15" x14ac:dyDescent="0.25">
      <c r="A19" s="412" t="s">
        <v>667</v>
      </c>
      <c r="B19" s="414"/>
    </row>
    <row r="20" spans="1:2" ht="46.15" customHeight="1" x14ac:dyDescent="0.25">
      <c r="A20" s="415" t="s">
        <v>668</v>
      </c>
      <c r="B20" s="416"/>
    </row>
    <row r="21" spans="1:2" ht="47.45" customHeight="1" x14ac:dyDescent="0.25">
      <c r="A21" s="415" t="s">
        <v>669</v>
      </c>
      <c r="B21" s="416"/>
    </row>
    <row r="22" spans="1:2" ht="15" x14ac:dyDescent="0.25">
      <c r="A22" s="254" t="s">
        <v>670</v>
      </c>
      <c r="B22" s="255" t="s">
        <v>657</v>
      </c>
    </row>
    <row r="23" spans="1:2" ht="109.15" customHeight="1" x14ac:dyDescent="0.25">
      <c r="A23" s="228" t="s">
        <v>671</v>
      </c>
      <c r="B23" s="228" t="s">
        <v>672</v>
      </c>
    </row>
    <row r="24" spans="1:2" ht="45.6" customHeight="1" x14ac:dyDescent="0.25">
      <c r="A24" s="410" t="s">
        <v>673</v>
      </c>
      <c r="B24" s="411"/>
    </row>
    <row r="25" spans="1:2" ht="13.9" customHeight="1" x14ac:dyDescent="0.25">
      <c r="A25" s="412" t="s">
        <v>674</v>
      </c>
      <c r="B25" s="413"/>
    </row>
    <row r="26" spans="1:2" ht="213.6" customHeight="1" x14ac:dyDescent="0.25">
      <c r="A26" s="418" t="s">
        <v>675</v>
      </c>
      <c r="B26" s="411"/>
    </row>
    <row r="27" spans="1:2" ht="61.15" customHeight="1" x14ac:dyDescent="0.25">
      <c r="A27" s="418" t="s">
        <v>676</v>
      </c>
      <c r="B27" s="411"/>
    </row>
    <row r="28" spans="1:2" ht="41.45" customHeight="1" x14ac:dyDescent="0.25">
      <c r="A28" s="417" t="s">
        <v>677</v>
      </c>
      <c r="B28" s="411"/>
    </row>
    <row r="29" spans="1:2" ht="75.599999999999994" customHeight="1" x14ac:dyDescent="0.25">
      <c r="A29" s="417" t="s">
        <v>678</v>
      </c>
      <c r="B29" s="411"/>
    </row>
    <row r="30" spans="1:2" ht="15" x14ac:dyDescent="0.25">
      <c r="A30" s="412" t="s">
        <v>679</v>
      </c>
      <c r="B30" s="414"/>
    </row>
    <row r="31" spans="1:2" ht="47.45" customHeight="1" x14ac:dyDescent="0.25">
      <c r="A31" s="415" t="s">
        <v>680</v>
      </c>
      <c r="B31" s="419"/>
    </row>
    <row r="32" spans="1:2" ht="48.6" customHeight="1" x14ac:dyDescent="0.25">
      <c r="A32" s="415" t="s">
        <v>681</v>
      </c>
      <c r="B32" s="419"/>
    </row>
    <row r="33" spans="1:2" ht="47.45" customHeight="1" x14ac:dyDescent="0.25">
      <c r="A33" s="415" t="s">
        <v>682</v>
      </c>
      <c r="B33" s="419"/>
    </row>
    <row r="34" spans="1:2" ht="33.6" customHeight="1" x14ac:dyDescent="0.25">
      <c r="A34" s="415" t="s">
        <v>683</v>
      </c>
      <c r="B34" s="419"/>
    </row>
    <row r="35" spans="1:2" ht="75.599999999999994" customHeight="1" x14ac:dyDescent="0.25">
      <c r="A35" s="415" t="s">
        <v>684</v>
      </c>
      <c r="B35" s="419"/>
    </row>
    <row r="36" spans="1:2" ht="52.15" customHeight="1" x14ac:dyDescent="0.25">
      <c r="A36" s="415" t="s">
        <v>685</v>
      </c>
      <c r="B36" s="419"/>
    </row>
    <row r="37" spans="1:2" ht="15" x14ac:dyDescent="0.25">
      <c r="A37" s="254" t="s">
        <v>686</v>
      </c>
      <c r="B37" s="255" t="s">
        <v>657</v>
      </c>
    </row>
    <row r="38" spans="1:2" ht="142.5" x14ac:dyDescent="0.25">
      <c r="A38" s="228" t="s">
        <v>687</v>
      </c>
      <c r="B38" s="228" t="s">
        <v>688</v>
      </c>
    </row>
    <row r="39" spans="1:2" ht="36.6" customHeight="1" x14ac:dyDescent="0.25">
      <c r="A39" s="410" t="s">
        <v>689</v>
      </c>
      <c r="B39" s="411"/>
    </row>
    <row r="40" spans="1:2" ht="15" x14ac:dyDescent="0.25">
      <c r="A40" s="420" t="s">
        <v>690</v>
      </c>
      <c r="B40" s="416"/>
    </row>
    <row r="41" spans="1:2" ht="55.15" customHeight="1" x14ac:dyDescent="0.25">
      <c r="A41" s="415" t="s">
        <v>658</v>
      </c>
      <c r="B41" s="421"/>
    </row>
    <row r="42" spans="1:2" ht="49.15" customHeight="1" x14ac:dyDescent="0.25">
      <c r="A42" s="415" t="s">
        <v>655</v>
      </c>
      <c r="B42" s="421"/>
    </row>
    <row r="43" spans="1:2" ht="49.15" customHeight="1" x14ac:dyDescent="0.25">
      <c r="A43" s="410" t="s">
        <v>691</v>
      </c>
      <c r="B43" s="411"/>
    </row>
    <row r="44" spans="1:2" ht="20.45" customHeight="1" x14ac:dyDescent="0.25">
      <c r="A44" s="412" t="s">
        <v>692</v>
      </c>
      <c r="B44" s="414"/>
    </row>
    <row r="45" spans="1:2" ht="91.9" customHeight="1" x14ac:dyDescent="0.25">
      <c r="A45" s="417" t="s">
        <v>693</v>
      </c>
      <c r="B45" s="411"/>
    </row>
    <row r="46" spans="1:2" ht="25.9" customHeight="1" x14ac:dyDescent="0.25">
      <c r="A46" s="412" t="s">
        <v>679</v>
      </c>
      <c r="B46" s="414"/>
    </row>
    <row r="47" spans="1:2" ht="41.45" customHeight="1" x14ac:dyDescent="0.25">
      <c r="A47" s="415" t="s">
        <v>694</v>
      </c>
      <c r="B47" s="408"/>
    </row>
    <row r="48" spans="1:2" ht="47.45" customHeight="1" x14ac:dyDescent="0.25">
      <c r="A48" s="415" t="s">
        <v>695</v>
      </c>
      <c r="B48" s="408"/>
    </row>
    <row r="49" spans="1:2" ht="31.15" customHeight="1" x14ac:dyDescent="0.25">
      <c r="A49" s="415" t="s">
        <v>696</v>
      </c>
      <c r="B49" s="408"/>
    </row>
    <row r="50" spans="1:2" ht="15" x14ac:dyDescent="0.25">
      <c r="A50" s="415" t="s">
        <v>697</v>
      </c>
      <c r="B50" s="408"/>
    </row>
    <row r="51" spans="1:2" ht="15" x14ac:dyDescent="0.25">
      <c r="A51" s="415" t="s">
        <v>698</v>
      </c>
      <c r="B51" s="408"/>
    </row>
    <row r="52" spans="1:2" ht="31.15" customHeight="1" x14ac:dyDescent="0.25">
      <c r="A52" s="415" t="s">
        <v>699</v>
      </c>
      <c r="B52" s="408"/>
    </row>
    <row r="53" spans="1:2" ht="31.15" customHeight="1" x14ac:dyDescent="0.25">
      <c r="A53" s="415" t="s">
        <v>700</v>
      </c>
      <c r="B53" s="408"/>
    </row>
    <row r="54" spans="1:2" ht="32.450000000000003" customHeight="1" x14ac:dyDescent="0.25">
      <c r="A54" s="415" t="s">
        <v>701</v>
      </c>
      <c r="B54" s="408"/>
    </row>
    <row r="55" spans="1:2" ht="16.899999999999999" customHeight="1" x14ac:dyDescent="0.25">
      <c r="A55" s="415" t="s">
        <v>698</v>
      </c>
      <c r="B55" s="408"/>
    </row>
    <row r="56" spans="1:2" ht="31.9" customHeight="1" x14ac:dyDescent="0.25">
      <c r="A56" s="415" t="s">
        <v>699</v>
      </c>
      <c r="B56" s="408"/>
    </row>
    <row r="57" spans="1:2" ht="33" customHeight="1" x14ac:dyDescent="0.25">
      <c r="A57" s="415" t="s">
        <v>700</v>
      </c>
      <c r="B57" s="408"/>
    </row>
    <row r="58" spans="1:2" ht="26.45" customHeight="1" x14ac:dyDescent="0.25">
      <c r="A58" s="415" t="s">
        <v>701</v>
      </c>
      <c r="B58" s="408"/>
    </row>
    <row r="59" spans="1:2" ht="15" x14ac:dyDescent="0.25">
      <c r="A59" s="415" t="s">
        <v>702</v>
      </c>
      <c r="B59" s="408"/>
    </row>
    <row r="60" spans="1:2" ht="15" x14ac:dyDescent="0.25">
      <c r="A60" s="415" t="s">
        <v>703</v>
      </c>
      <c r="B60" s="408"/>
    </row>
    <row r="61" spans="1:2" ht="15" x14ac:dyDescent="0.25">
      <c r="A61" s="415" t="s">
        <v>704</v>
      </c>
      <c r="B61" s="408"/>
    </row>
    <row r="62" spans="1:2" ht="15" x14ac:dyDescent="0.25">
      <c r="A62" s="415" t="s">
        <v>702</v>
      </c>
      <c r="B62" s="408"/>
    </row>
    <row r="63" spans="1:2" ht="15" x14ac:dyDescent="0.25">
      <c r="A63" s="415" t="s">
        <v>703</v>
      </c>
      <c r="B63" s="408"/>
    </row>
    <row r="64" spans="1:2" ht="15" x14ac:dyDescent="0.25">
      <c r="A64" s="415" t="s">
        <v>704</v>
      </c>
      <c r="B64" s="408"/>
    </row>
    <row r="65" spans="1:2" ht="22.9" customHeight="1" x14ac:dyDescent="0.25">
      <c r="A65" s="254" t="s">
        <v>705</v>
      </c>
      <c r="B65" s="255" t="s">
        <v>657</v>
      </c>
    </row>
    <row r="66" spans="1:2" ht="85.5" x14ac:dyDescent="0.25">
      <c r="A66" s="228" t="s">
        <v>706</v>
      </c>
      <c r="B66" s="228" t="s">
        <v>707</v>
      </c>
    </row>
    <row r="67" spans="1:2" ht="28.5" x14ac:dyDescent="0.25">
      <c r="A67" s="228" t="s">
        <v>708</v>
      </c>
      <c r="B67" s="228" t="s">
        <v>709</v>
      </c>
    </row>
    <row r="68" spans="1:2" ht="71.25" x14ac:dyDescent="0.25">
      <c r="A68" s="228" t="s">
        <v>710</v>
      </c>
      <c r="B68" s="228" t="s">
        <v>711</v>
      </c>
    </row>
    <row r="69" spans="1:2" ht="41.45" customHeight="1" x14ac:dyDescent="0.25">
      <c r="A69" s="410" t="s">
        <v>712</v>
      </c>
      <c r="B69" s="411"/>
    </row>
    <row r="70" spans="1:2" ht="15" x14ac:dyDescent="0.25">
      <c r="A70" s="412" t="s">
        <v>713</v>
      </c>
      <c r="B70" s="414"/>
    </row>
    <row r="71" spans="1:2" ht="37.9" customHeight="1" x14ac:dyDescent="0.25">
      <c r="A71" s="415" t="s">
        <v>714</v>
      </c>
      <c r="B71" s="421"/>
    </row>
    <row r="72" spans="1:2" ht="37.9" customHeight="1" x14ac:dyDescent="0.25">
      <c r="A72" s="415" t="s">
        <v>715</v>
      </c>
      <c r="B72" s="421"/>
    </row>
    <row r="73" spans="1:2" ht="43.9" customHeight="1" x14ac:dyDescent="0.25">
      <c r="A73" s="410" t="s">
        <v>716</v>
      </c>
      <c r="B73" s="411"/>
    </row>
    <row r="74" spans="1:2" ht="15" x14ac:dyDescent="0.25">
      <c r="A74" s="412" t="s">
        <v>717</v>
      </c>
      <c r="B74" s="414"/>
    </row>
    <row r="75" spans="1:2" ht="43.9" customHeight="1" x14ac:dyDescent="0.25">
      <c r="A75" s="415" t="s">
        <v>718</v>
      </c>
      <c r="B75" s="419"/>
    </row>
    <row r="76" spans="1:2" ht="15" x14ac:dyDescent="0.25">
      <c r="A76" s="254" t="s">
        <v>719</v>
      </c>
      <c r="B76" s="255" t="s">
        <v>657</v>
      </c>
    </row>
    <row r="77" spans="1:2" ht="85.5" x14ac:dyDescent="0.25">
      <c r="A77" s="228" t="s">
        <v>662</v>
      </c>
      <c r="B77" s="228" t="s">
        <v>661</v>
      </c>
    </row>
    <row r="78" spans="1:2" ht="60.6" customHeight="1" x14ac:dyDescent="0.25">
      <c r="A78" s="410" t="s">
        <v>720</v>
      </c>
      <c r="B78" s="411"/>
    </row>
    <row r="79" spans="1:2" ht="15" x14ac:dyDescent="0.25">
      <c r="A79" s="415" t="s">
        <v>721</v>
      </c>
      <c r="B79" s="419"/>
    </row>
    <row r="80" spans="1:2" x14ac:dyDescent="0.25">
      <c r="A80" s="253"/>
      <c r="B80" s="256"/>
    </row>
    <row r="81" spans="1:2" x14ac:dyDescent="0.25">
      <c r="A81" s="253"/>
      <c r="B81" s="256"/>
    </row>
    <row r="82" spans="1:2" x14ac:dyDescent="0.25">
      <c r="A82" s="253"/>
    </row>
  </sheetData>
  <mergeCells count="64">
    <mergeCell ref="A74:B74"/>
    <mergeCell ref="A75:B75"/>
    <mergeCell ref="A78:B78"/>
    <mergeCell ref="A79:B79"/>
    <mergeCell ref="A64:B64"/>
    <mergeCell ref="A69:B69"/>
    <mergeCell ref="A70:B70"/>
    <mergeCell ref="A71:B71"/>
    <mergeCell ref="A72:B72"/>
    <mergeCell ref="A73:B73"/>
    <mergeCell ref="A63:B63"/>
    <mergeCell ref="A52:B52"/>
    <mergeCell ref="A53:B53"/>
    <mergeCell ref="A54:B54"/>
    <mergeCell ref="A55:B55"/>
    <mergeCell ref="A56:B56"/>
    <mergeCell ref="A57:B57"/>
    <mergeCell ref="A58:B58"/>
    <mergeCell ref="A59:B59"/>
    <mergeCell ref="A60:B60"/>
    <mergeCell ref="A61:B61"/>
    <mergeCell ref="A62:B62"/>
    <mergeCell ref="A51:B51"/>
    <mergeCell ref="A40:B40"/>
    <mergeCell ref="A41:B41"/>
    <mergeCell ref="A42:B42"/>
    <mergeCell ref="A43:B43"/>
    <mergeCell ref="A44:B44"/>
    <mergeCell ref="A45:B45"/>
    <mergeCell ref="A46:B46"/>
    <mergeCell ref="A47:B47"/>
    <mergeCell ref="A48:B48"/>
    <mergeCell ref="A49:B49"/>
    <mergeCell ref="A50:B50"/>
    <mergeCell ref="A39:B39"/>
    <mergeCell ref="A26:B26"/>
    <mergeCell ref="A27:B27"/>
    <mergeCell ref="A28:B28"/>
    <mergeCell ref="A29:B29"/>
    <mergeCell ref="A30:B30"/>
    <mergeCell ref="A31:B31"/>
    <mergeCell ref="A32:B32"/>
    <mergeCell ref="A33:B33"/>
    <mergeCell ref="A34:B34"/>
    <mergeCell ref="A35:B35"/>
    <mergeCell ref="A36:B36"/>
    <mergeCell ref="A25:B25"/>
    <mergeCell ref="A8:B8"/>
    <mergeCell ref="A9:B9"/>
    <mergeCell ref="A10:B10"/>
    <mergeCell ref="A15:B15"/>
    <mergeCell ref="A16:B16"/>
    <mergeCell ref="A17:B17"/>
    <mergeCell ref="A18:B18"/>
    <mergeCell ref="A19:B19"/>
    <mergeCell ref="A20:B20"/>
    <mergeCell ref="A21:B21"/>
    <mergeCell ref="A24:B24"/>
    <mergeCell ref="A7:B7"/>
    <mergeCell ref="A2:B2"/>
    <mergeCell ref="A3:B3"/>
    <mergeCell ref="A4:B4"/>
    <mergeCell ref="A5:B5"/>
    <mergeCell ref="A6:B6"/>
  </mergeCells>
  <hyperlinks>
    <hyperlink ref="B1" location="Instructions!A1" display="◄◄ Back to instructions" xr:uid="{57EED300-47F6-4A9B-BD1A-C1EE9F9D90F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3F8C5-96F7-4F47-9C7C-77FCED2B4C6A}">
  <sheetPr>
    <tabColor rgb="FF00B0F0"/>
  </sheetPr>
  <dimension ref="A1:C138"/>
  <sheetViews>
    <sheetView topLeftCell="A126" workbookViewId="0">
      <selection activeCell="B131" sqref="B131"/>
    </sheetView>
  </sheetViews>
  <sheetFormatPr defaultColWidth="8.85546875" defaultRowHeight="14.25" x14ac:dyDescent="0.25"/>
  <cols>
    <col min="1" max="1" width="1" style="258" customWidth="1"/>
    <col min="2" max="2" width="80.28515625" style="238" customWidth="1"/>
    <col min="3" max="3" width="17.5703125" style="257" customWidth="1"/>
    <col min="4" max="16384" width="8.85546875" style="238"/>
  </cols>
  <sheetData>
    <row r="1" spans="1:3" ht="15" x14ac:dyDescent="0.25">
      <c r="B1" s="259" t="s">
        <v>722</v>
      </c>
    </row>
    <row r="2" spans="1:3" ht="15" x14ac:dyDescent="0.25">
      <c r="B2" s="423" t="s">
        <v>144</v>
      </c>
      <c r="C2" s="424"/>
    </row>
    <row r="3" spans="1:3" ht="58.9" customHeight="1" x14ac:dyDescent="0.25">
      <c r="B3" s="422" t="s">
        <v>723</v>
      </c>
      <c r="C3" s="425"/>
    </row>
    <row r="4" spans="1:3" ht="15" x14ac:dyDescent="0.25">
      <c r="A4" s="260"/>
      <c r="B4" s="261" t="s">
        <v>724</v>
      </c>
      <c r="C4" s="274" t="s">
        <v>725</v>
      </c>
    </row>
    <row r="5" spans="1:3" ht="22.9" customHeight="1" x14ac:dyDescent="0.25">
      <c r="B5" s="261" t="s">
        <v>726</v>
      </c>
      <c r="C5" s="261"/>
    </row>
    <row r="6" spans="1:3" ht="36" customHeight="1" x14ac:dyDescent="0.25">
      <c r="B6" s="262" t="s">
        <v>727</v>
      </c>
      <c r="C6" s="263"/>
    </row>
    <row r="7" spans="1:3" ht="15" x14ac:dyDescent="0.25">
      <c r="B7" s="263" t="s">
        <v>728</v>
      </c>
      <c r="C7" s="426" t="s">
        <v>89</v>
      </c>
    </row>
    <row r="8" spans="1:3" ht="85.5" x14ac:dyDescent="0.25">
      <c r="B8" s="245" t="s">
        <v>729</v>
      </c>
      <c r="C8" s="427"/>
    </row>
    <row r="9" spans="1:3" ht="120" x14ac:dyDescent="0.25">
      <c r="B9" s="263" t="s">
        <v>730</v>
      </c>
      <c r="C9" s="426" t="s">
        <v>89</v>
      </c>
    </row>
    <row r="10" spans="1:3" ht="42.75" x14ac:dyDescent="0.25">
      <c r="B10" s="245" t="s">
        <v>731</v>
      </c>
      <c r="C10" s="427"/>
    </row>
    <row r="11" spans="1:3" ht="60" x14ac:dyDescent="0.25">
      <c r="B11" s="263" t="s">
        <v>732</v>
      </c>
      <c r="C11" s="264" t="s">
        <v>733</v>
      </c>
    </row>
    <row r="12" spans="1:3" ht="30" x14ac:dyDescent="0.25">
      <c r="B12" s="263" t="s">
        <v>734</v>
      </c>
      <c r="C12" s="265"/>
    </row>
    <row r="13" spans="1:3" ht="114" x14ac:dyDescent="0.25">
      <c r="B13" s="245" t="s">
        <v>735</v>
      </c>
      <c r="C13" s="245" t="s">
        <v>736</v>
      </c>
    </row>
    <row r="14" spans="1:3" ht="85.5" x14ac:dyDescent="0.25">
      <c r="B14" s="245" t="s">
        <v>737</v>
      </c>
      <c r="C14" s="265" t="s">
        <v>89</v>
      </c>
    </row>
    <row r="15" spans="1:3" ht="128.25" x14ac:dyDescent="0.25">
      <c r="B15" s="245" t="s">
        <v>738</v>
      </c>
      <c r="C15" s="265" t="s">
        <v>733</v>
      </c>
    </row>
    <row r="16" spans="1:3" ht="99.75" x14ac:dyDescent="0.25">
      <c r="B16" s="245" t="s">
        <v>739</v>
      </c>
      <c r="C16" s="265" t="s">
        <v>89</v>
      </c>
    </row>
    <row r="17" spans="2:3" ht="30" x14ac:dyDescent="0.25">
      <c r="B17" s="263" t="s">
        <v>740</v>
      </c>
      <c r="C17" s="265" t="s">
        <v>733</v>
      </c>
    </row>
    <row r="18" spans="2:3" ht="45" x14ac:dyDescent="0.25">
      <c r="B18" s="263" t="s">
        <v>741</v>
      </c>
      <c r="C18" s="265"/>
    </row>
    <row r="19" spans="2:3" ht="156.75" x14ac:dyDescent="0.25">
      <c r="B19" s="245" t="s">
        <v>742</v>
      </c>
      <c r="C19" s="265" t="s">
        <v>89</v>
      </c>
    </row>
    <row r="20" spans="2:3" ht="15" x14ac:dyDescent="0.25">
      <c r="B20" s="263" t="s">
        <v>743</v>
      </c>
      <c r="C20" s="264" t="s">
        <v>733</v>
      </c>
    </row>
    <row r="21" spans="2:3" ht="27.6" customHeight="1" x14ac:dyDescent="0.25">
      <c r="B21" s="261" t="s">
        <v>744</v>
      </c>
      <c r="C21" s="266"/>
    </row>
    <row r="22" spans="2:3" ht="30" x14ac:dyDescent="0.25">
      <c r="B22" s="261" t="s">
        <v>745</v>
      </c>
      <c r="C22" s="415" t="s">
        <v>746</v>
      </c>
    </row>
    <row r="23" spans="2:3" x14ac:dyDescent="0.25">
      <c r="B23" s="262" t="s">
        <v>747</v>
      </c>
      <c r="C23" s="415"/>
    </row>
    <row r="24" spans="2:3" ht="28.5" x14ac:dyDescent="0.25">
      <c r="B24" s="245" t="s">
        <v>748</v>
      </c>
      <c r="C24" s="415"/>
    </row>
    <row r="25" spans="2:3" ht="28.5" x14ac:dyDescent="0.25">
      <c r="B25" s="245" t="s">
        <v>749</v>
      </c>
      <c r="C25" s="415"/>
    </row>
    <row r="26" spans="2:3" ht="114" x14ac:dyDescent="0.25">
      <c r="B26" s="245" t="s">
        <v>750</v>
      </c>
      <c r="C26" s="415"/>
    </row>
    <row r="27" spans="2:3" ht="28.5" x14ac:dyDescent="0.25">
      <c r="B27" s="245" t="s">
        <v>751</v>
      </c>
      <c r="C27" s="415" t="s">
        <v>752</v>
      </c>
    </row>
    <row r="28" spans="2:3" ht="57" x14ac:dyDescent="0.25">
      <c r="B28" s="262" t="s">
        <v>753</v>
      </c>
      <c r="C28" s="421"/>
    </row>
    <row r="29" spans="2:3" ht="30" x14ac:dyDescent="0.25">
      <c r="B29" s="261" t="s">
        <v>754</v>
      </c>
      <c r="C29" s="267" t="s">
        <v>755</v>
      </c>
    </row>
    <row r="30" spans="2:3" ht="28.5" x14ac:dyDescent="0.25">
      <c r="B30" s="245" t="s">
        <v>756</v>
      </c>
      <c r="C30" s="415" t="s">
        <v>755</v>
      </c>
    </row>
    <row r="31" spans="2:3" ht="57" x14ac:dyDescent="0.25">
      <c r="B31" s="262" t="s">
        <v>757</v>
      </c>
      <c r="C31" s="421"/>
    </row>
    <row r="32" spans="2:3" ht="71.25" x14ac:dyDescent="0.25">
      <c r="B32" s="245" t="s">
        <v>758</v>
      </c>
      <c r="C32" s="415" t="s">
        <v>755</v>
      </c>
    </row>
    <row r="33" spans="1:3" ht="28.5" x14ac:dyDescent="0.25">
      <c r="B33" s="262" t="s">
        <v>759</v>
      </c>
      <c r="C33" s="421"/>
    </row>
    <row r="34" spans="1:3" x14ac:dyDescent="0.25">
      <c r="B34" s="245" t="s">
        <v>760</v>
      </c>
      <c r="C34" s="415" t="s">
        <v>755</v>
      </c>
    </row>
    <row r="35" spans="1:3" x14ac:dyDescent="0.25">
      <c r="B35" s="245" t="s">
        <v>761</v>
      </c>
      <c r="C35" s="421"/>
    </row>
    <row r="36" spans="1:3" x14ac:dyDescent="0.25">
      <c r="B36" s="245" t="s">
        <v>762</v>
      </c>
      <c r="C36" s="421"/>
    </row>
    <row r="37" spans="1:3" ht="42.75" x14ac:dyDescent="0.25">
      <c r="B37" s="245" t="s">
        <v>763</v>
      </c>
      <c r="C37" s="421"/>
    </row>
    <row r="38" spans="1:3" ht="57" x14ac:dyDescent="0.25">
      <c r="B38" s="245" t="s">
        <v>764</v>
      </c>
      <c r="C38" s="421"/>
    </row>
    <row r="39" spans="1:3" ht="71.25" x14ac:dyDescent="0.25">
      <c r="B39" s="245" t="s">
        <v>765</v>
      </c>
      <c r="C39" s="421"/>
    </row>
    <row r="40" spans="1:3" ht="30" x14ac:dyDescent="0.25">
      <c r="B40" s="261" t="s">
        <v>766</v>
      </c>
      <c r="C40" s="415" t="s">
        <v>767</v>
      </c>
    </row>
    <row r="41" spans="1:3" ht="28.5" x14ac:dyDescent="0.25">
      <c r="B41" s="245" t="s">
        <v>768</v>
      </c>
      <c r="C41" s="415"/>
    </row>
    <row r="42" spans="1:3" ht="28.5" x14ac:dyDescent="0.25">
      <c r="B42" s="262" t="s">
        <v>769</v>
      </c>
      <c r="C42" s="421"/>
    </row>
    <row r="43" spans="1:3" ht="42.75" x14ac:dyDescent="0.25">
      <c r="B43" s="245" t="s">
        <v>770</v>
      </c>
      <c r="C43" s="228" t="s">
        <v>771</v>
      </c>
    </row>
    <row r="44" spans="1:3" ht="57" x14ac:dyDescent="0.25">
      <c r="B44" s="245" t="s">
        <v>772</v>
      </c>
      <c r="C44" s="228" t="s">
        <v>767</v>
      </c>
    </row>
    <row r="45" spans="1:3" ht="42.75" x14ac:dyDescent="0.25">
      <c r="B45" s="245" t="s">
        <v>869</v>
      </c>
      <c r="C45" s="228" t="s">
        <v>773</v>
      </c>
    </row>
    <row r="46" spans="1:3" ht="57" x14ac:dyDescent="0.25">
      <c r="B46" s="245" t="s">
        <v>774</v>
      </c>
      <c r="C46" s="228" t="s">
        <v>870</v>
      </c>
    </row>
    <row r="47" spans="1:3" ht="57" x14ac:dyDescent="0.25">
      <c r="A47" s="268"/>
      <c r="B47" s="245" t="s">
        <v>775</v>
      </c>
      <c r="C47" s="415" t="s">
        <v>767</v>
      </c>
    </row>
    <row r="48" spans="1:3" ht="37.15" customHeight="1" x14ac:dyDescent="0.25">
      <c r="A48" s="268"/>
      <c r="B48" s="262" t="s">
        <v>776</v>
      </c>
      <c r="C48" s="421"/>
    </row>
    <row r="49" spans="1:3" ht="42.75" x14ac:dyDescent="0.25">
      <c r="A49" s="268"/>
      <c r="B49" s="245" t="s">
        <v>777</v>
      </c>
      <c r="C49" s="228" t="s">
        <v>767</v>
      </c>
    </row>
    <row r="50" spans="1:3" ht="28.5" x14ac:dyDescent="0.25">
      <c r="B50" s="245" t="s">
        <v>778</v>
      </c>
      <c r="C50" s="228" t="s">
        <v>779</v>
      </c>
    </row>
    <row r="51" spans="1:3" ht="45" x14ac:dyDescent="0.25">
      <c r="B51" s="261" t="s">
        <v>780</v>
      </c>
      <c r="C51" s="422" t="s">
        <v>974</v>
      </c>
    </row>
    <row r="52" spans="1:3" ht="42.75" x14ac:dyDescent="0.25">
      <c r="B52" s="245" t="s">
        <v>781</v>
      </c>
      <c r="C52" s="422"/>
    </row>
    <row r="53" spans="1:3" ht="42.75" x14ac:dyDescent="0.25">
      <c r="B53" s="262" t="s">
        <v>782</v>
      </c>
      <c r="C53" s="419"/>
    </row>
    <row r="54" spans="1:3" ht="42.75" x14ac:dyDescent="0.25">
      <c r="B54" s="245" t="s">
        <v>783</v>
      </c>
      <c r="C54" s="228" t="s">
        <v>771</v>
      </c>
    </row>
    <row r="55" spans="1:3" ht="85.5" x14ac:dyDescent="0.25">
      <c r="A55" s="268"/>
      <c r="B55" s="245" t="s">
        <v>784</v>
      </c>
      <c r="C55" s="415" t="s">
        <v>767</v>
      </c>
    </row>
    <row r="56" spans="1:3" ht="28.5" x14ac:dyDescent="0.25">
      <c r="A56" s="268"/>
      <c r="B56" s="262" t="s">
        <v>776</v>
      </c>
      <c r="C56" s="421"/>
    </row>
    <row r="57" spans="1:3" ht="42.75" x14ac:dyDescent="0.25">
      <c r="A57" s="268"/>
      <c r="B57" s="245" t="s">
        <v>871</v>
      </c>
      <c r="C57" s="415" t="s">
        <v>785</v>
      </c>
    </row>
    <row r="58" spans="1:3" ht="28.5" x14ac:dyDescent="0.25">
      <c r="A58" s="268"/>
      <c r="B58" s="262" t="s">
        <v>776</v>
      </c>
      <c r="C58" s="421"/>
    </row>
    <row r="59" spans="1:3" ht="71.25" x14ac:dyDescent="0.25">
      <c r="B59" s="245" t="s">
        <v>786</v>
      </c>
      <c r="C59" s="245" t="s">
        <v>787</v>
      </c>
    </row>
    <row r="60" spans="1:3" ht="57" x14ac:dyDescent="0.25">
      <c r="B60" s="245" t="s">
        <v>788</v>
      </c>
      <c r="C60" s="415" t="s">
        <v>787</v>
      </c>
    </row>
    <row r="61" spans="1:3" x14ac:dyDescent="0.25">
      <c r="B61" s="262" t="s">
        <v>789</v>
      </c>
      <c r="C61" s="421"/>
    </row>
    <row r="62" spans="1:3" ht="42.75" x14ac:dyDescent="0.25">
      <c r="B62" s="245" t="s">
        <v>790</v>
      </c>
      <c r="C62" s="415" t="s">
        <v>779</v>
      </c>
    </row>
    <row r="63" spans="1:3" x14ac:dyDescent="0.25">
      <c r="B63" s="262" t="s">
        <v>789</v>
      </c>
      <c r="C63" s="421"/>
    </row>
    <row r="64" spans="1:3" ht="42.75" x14ac:dyDescent="0.25">
      <c r="B64" s="245" t="s">
        <v>791</v>
      </c>
      <c r="C64" s="228" t="s">
        <v>792</v>
      </c>
    </row>
    <row r="65" spans="1:3" ht="61.9" customHeight="1" x14ac:dyDescent="0.25">
      <c r="B65" s="261" t="s">
        <v>793</v>
      </c>
      <c r="C65" s="228"/>
    </row>
    <row r="66" spans="1:3" ht="42.75" x14ac:dyDescent="0.25">
      <c r="B66" s="245" t="s">
        <v>794</v>
      </c>
      <c r="C66" s="228" t="s">
        <v>773</v>
      </c>
    </row>
    <row r="67" spans="1:3" ht="42.75" x14ac:dyDescent="0.25">
      <c r="B67" s="245" t="s">
        <v>795</v>
      </c>
      <c r="C67" s="228" t="s">
        <v>767</v>
      </c>
    </row>
    <row r="68" spans="1:3" ht="71.25" x14ac:dyDescent="0.25">
      <c r="B68" s="245" t="s">
        <v>796</v>
      </c>
      <c r="C68" s="415" t="s">
        <v>779</v>
      </c>
    </row>
    <row r="69" spans="1:3" x14ac:dyDescent="0.25">
      <c r="B69" s="262" t="s">
        <v>789</v>
      </c>
      <c r="C69" s="421"/>
    </row>
    <row r="70" spans="1:3" ht="45" x14ac:dyDescent="0.25">
      <c r="B70" s="261" t="s">
        <v>797</v>
      </c>
      <c r="C70" s="228"/>
    </row>
    <row r="71" spans="1:3" ht="57" x14ac:dyDescent="0.25">
      <c r="B71" s="245" t="s">
        <v>798</v>
      </c>
      <c r="C71" s="415" t="s">
        <v>746</v>
      </c>
    </row>
    <row r="72" spans="1:3" ht="28.5" x14ac:dyDescent="0.25">
      <c r="B72" s="262" t="s">
        <v>799</v>
      </c>
      <c r="C72" s="421"/>
    </row>
    <row r="73" spans="1:3" ht="71.25" x14ac:dyDescent="0.25">
      <c r="B73" s="245" t="s">
        <v>800</v>
      </c>
      <c r="C73" s="228" t="s">
        <v>746</v>
      </c>
    </row>
    <row r="74" spans="1:3" ht="71.25" x14ac:dyDescent="0.25">
      <c r="B74" s="245" t="s">
        <v>801</v>
      </c>
      <c r="C74" s="415" t="s">
        <v>802</v>
      </c>
    </row>
    <row r="75" spans="1:3" ht="28.5" x14ac:dyDescent="0.25">
      <c r="B75" s="262" t="s">
        <v>803</v>
      </c>
      <c r="C75" s="421"/>
    </row>
    <row r="76" spans="1:3" ht="42.75" x14ac:dyDescent="0.25">
      <c r="A76" s="268"/>
      <c r="B76" s="245" t="s">
        <v>804</v>
      </c>
      <c r="C76" s="415" t="s">
        <v>805</v>
      </c>
    </row>
    <row r="77" spans="1:3" ht="28.5" x14ac:dyDescent="0.25">
      <c r="A77" s="268"/>
      <c r="B77" s="262" t="s">
        <v>803</v>
      </c>
      <c r="C77" s="421"/>
    </row>
    <row r="78" spans="1:3" ht="28.5" x14ac:dyDescent="0.25">
      <c r="B78" s="261" t="s">
        <v>806</v>
      </c>
      <c r="C78" s="269" t="s">
        <v>807</v>
      </c>
    </row>
    <row r="79" spans="1:3" ht="28.5" x14ac:dyDescent="0.25">
      <c r="B79" s="270" t="s">
        <v>808</v>
      </c>
      <c r="C79" s="228"/>
    </row>
    <row r="80" spans="1:3" ht="45" x14ac:dyDescent="0.25">
      <c r="B80" s="263" t="s">
        <v>809</v>
      </c>
      <c r="C80" s="228" t="s">
        <v>50</v>
      </c>
    </row>
    <row r="81" spans="2:3" ht="256.5" x14ac:dyDescent="0.25">
      <c r="B81" s="245" t="s">
        <v>810</v>
      </c>
      <c r="C81" s="228" t="s">
        <v>50</v>
      </c>
    </row>
    <row r="82" spans="2:3" ht="60" x14ac:dyDescent="0.25">
      <c r="B82" s="263" t="s">
        <v>811</v>
      </c>
      <c r="C82" s="228" t="s">
        <v>50</v>
      </c>
    </row>
    <row r="83" spans="2:3" ht="242.25" x14ac:dyDescent="0.25">
      <c r="B83" s="245" t="s">
        <v>812</v>
      </c>
      <c r="C83" s="228" t="s">
        <v>50</v>
      </c>
    </row>
    <row r="84" spans="2:3" ht="256.5" x14ac:dyDescent="0.25">
      <c r="B84" s="245" t="s">
        <v>813</v>
      </c>
      <c r="C84" s="228" t="s">
        <v>50</v>
      </c>
    </row>
    <row r="85" spans="2:3" ht="111.6" customHeight="1" x14ac:dyDescent="0.25">
      <c r="B85" s="263" t="s">
        <v>814</v>
      </c>
      <c r="C85" s="228" t="s">
        <v>50</v>
      </c>
    </row>
    <row r="86" spans="2:3" ht="71.25" x14ac:dyDescent="0.25">
      <c r="B86" s="245" t="s">
        <v>815</v>
      </c>
      <c r="C86" s="228" t="s">
        <v>50</v>
      </c>
    </row>
    <row r="87" spans="2:3" ht="27.6" customHeight="1" x14ac:dyDescent="0.25">
      <c r="B87" s="271" t="s">
        <v>816</v>
      </c>
      <c r="C87" s="272"/>
    </row>
    <row r="88" spans="2:3" ht="99.75" x14ac:dyDescent="0.25">
      <c r="B88" s="262" t="s">
        <v>817</v>
      </c>
      <c r="C88" s="415" t="s">
        <v>818</v>
      </c>
    </row>
    <row r="89" spans="2:3" ht="27.6" customHeight="1" x14ac:dyDescent="0.25">
      <c r="B89" s="263" t="s">
        <v>819</v>
      </c>
      <c r="C89" s="421"/>
    </row>
    <row r="90" spans="2:3" ht="71.25" x14ac:dyDescent="0.25">
      <c r="B90" s="245" t="s">
        <v>820</v>
      </c>
      <c r="C90" s="421"/>
    </row>
    <row r="91" spans="2:3" ht="28.5" x14ac:dyDescent="0.25">
      <c r="B91" s="245" t="s">
        <v>821</v>
      </c>
      <c r="C91" s="228" t="s">
        <v>822</v>
      </c>
    </row>
    <row r="92" spans="2:3" ht="29.25" x14ac:dyDescent="0.25">
      <c r="B92" s="263" t="s">
        <v>823</v>
      </c>
      <c r="C92" s="267"/>
    </row>
    <row r="93" spans="2:3" ht="45" x14ac:dyDescent="0.25">
      <c r="B93" s="263" t="s">
        <v>824</v>
      </c>
      <c r="C93" s="415" t="s">
        <v>818</v>
      </c>
    </row>
    <row r="94" spans="2:3" ht="28.5" x14ac:dyDescent="0.25">
      <c r="B94" s="262" t="s">
        <v>825</v>
      </c>
      <c r="C94" s="415"/>
    </row>
    <row r="95" spans="2:3" ht="156.75" x14ac:dyDescent="0.25">
      <c r="B95" s="245" t="s">
        <v>826</v>
      </c>
      <c r="C95" s="428"/>
    </row>
    <row r="96" spans="2:3" ht="57" x14ac:dyDescent="0.25">
      <c r="B96" s="245" t="s">
        <v>827</v>
      </c>
      <c r="C96" s="415" t="s">
        <v>828</v>
      </c>
    </row>
    <row r="97" spans="1:3" ht="71.25" x14ac:dyDescent="0.25">
      <c r="B97" s="262" t="s">
        <v>829</v>
      </c>
      <c r="C97" s="421"/>
    </row>
    <row r="98" spans="1:3" ht="57" x14ac:dyDescent="0.25">
      <c r="B98" s="245" t="s">
        <v>830</v>
      </c>
      <c r="C98" s="267" t="s">
        <v>733</v>
      </c>
    </row>
    <row r="99" spans="1:3" ht="128.25" x14ac:dyDescent="0.25">
      <c r="A99" s="268"/>
      <c r="B99" s="245" t="s">
        <v>831</v>
      </c>
      <c r="C99" s="415" t="s">
        <v>773</v>
      </c>
    </row>
    <row r="100" spans="1:3" ht="28.5" x14ac:dyDescent="0.25">
      <c r="A100" s="268"/>
      <c r="B100" s="262" t="s">
        <v>832</v>
      </c>
      <c r="C100" s="421"/>
    </row>
    <row r="101" spans="1:3" ht="28.5" x14ac:dyDescent="0.25">
      <c r="B101" s="245" t="s">
        <v>833</v>
      </c>
      <c r="C101" s="228" t="s">
        <v>834</v>
      </c>
    </row>
    <row r="102" spans="1:3" ht="57" x14ac:dyDescent="0.25">
      <c r="B102" s="245" t="s">
        <v>835</v>
      </c>
      <c r="C102" s="228" t="s">
        <v>836</v>
      </c>
    </row>
    <row r="103" spans="1:3" ht="71.25" x14ac:dyDescent="0.25">
      <c r="B103" s="245" t="s">
        <v>837</v>
      </c>
      <c r="C103" s="228" t="s">
        <v>838</v>
      </c>
    </row>
    <row r="104" spans="1:3" ht="57" x14ac:dyDescent="0.25">
      <c r="B104" s="245" t="s">
        <v>662</v>
      </c>
      <c r="C104" s="415" t="s">
        <v>839</v>
      </c>
    </row>
    <row r="105" spans="1:3" ht="57" x14ac:dyDescent="0.25">
      <c r="B105" s="262" t="s">
        <v>661</v>
      </c>
      <c r="C105" s="421"/>
    </row>
    <row r="106" spans="1:3" ht="45" x14ac:dyDescent="0.25">
      <c r="B106" s="261" t="s">
        <v>840</v>
      </c>
      <c r="C106" s="415" t="s">
        <v>841</v>
      </c>
    </row>
    <row r="107" spans="1:3" ht="114" x14ac:dyDescent="0.25">
      <c r="B107" s="262" t="s">
        <v>842</v>
      </c>
      <c r="C107" s="415"/>
    </row>
    <row r="108" spans="1:3" ht="42.75" x14ac:dyDescent="0.25">
      <c r="B108" s="245" t="s">
        <v>681</v>
      </c>
      <c r="C108" s="415"/>
    </row>
    <row r="109" spans="1:3" ht="57" x14ac:dyDescent="0.25">
      <c r="A109" s="268"/>
      <c r="B109" s="245" t="s">
        <v>682</v>
      </c>
      <c r="C109" s="415"/>
    </row>
    <row r="110" spans="1:3" ht="42.75" x14ac:dyDescent="0.25">
      <c r="A110" s="268"/>
      <c r="B110" s="245" t="s">
        <v>683</v>
      </c>
      <c r="C110" s="415"/>
    </row>
    <row r="111" spans="1:3" ht="71.25" x14ac:dyDescent="0.25">
      <c r="A111" s="268"/>
      <c r="B111" s="245" t="s">
        <v>684</v>
      </c>
      <c r="C111" s="415"/>
    </row>
    <row r="112" spans="1:3" ht="42.75" x14ac:dyDescent="0.25">
      <c r="B112" s="245" t="s">
        <v>685</v>
      </c>
      <c r="C112" s="415"/>
    </row>
    <row r="113" spans="1:3" ht="60" x14ac:dyDescent="0.25">
      <c r="B113" s="263" t="s">
        <v>843</v>
      </c>
      <c r="C113" s="228" t="s">
        <v>733</v>
      </c>
    </row>
    <row r="114" spans="1:3" ht="60" x14ac:dyDescent="0.25">
      <c r="B114" s="263" t="s">
        <v>844</v>
      </c>
      <c r="C114" s="267"/>
    </row>
    <row r="115" spans="1:3" ht="42.75" x14ac:dyDescent="0.25">
      <c r="A115" s="268"/>
      <c r="B115" s="245" t="s">
        <v>845</v>
      </c>
      <c r="C115" s="415" t="s">
        <v>846</v>
      </c>
    </row>
    <row r="116" spans="1:3" ht="85.5" x14ac:dyDescent="0.25">
      <c r="A116" s="268"/>
      <c r="B116" s="245" t="s">
        <v>847</v>
      </c>
      <c r="C116" s="415"/>
    </row>
    <row r="117" spans="1:3" ht="71.25" x14ac:dyDescent="0.25">
      <c r="B117" s="245" t="s">
        <v>848</v>
      </c>
      <c r="C117" s="415"/>
    </row>
    <row r="118" spans="1:3" ht="28.5" x14ac:dyDescent="0.25">
      <c r="B118" s="262" t="s">
        <v>803</v>
      </c>
      <c r="C118" s="415"/>
    </row>
    <row r="119" spans="1:3" ht="28.5" x14ac:dyDescent="0.25">
      <c r="B119" s="245" t="s">
        <v>849</v>
      </c>
      <c r="C119" s="415"/>
    </row>
    <row r="120" spans="1:3" ht="28.5" x14ac:dyDescent="0.25">
      <c r="B120" s="245" t="s">
        <v>850</v>
      </c>
      <c r="C120" s="415"/>
    </row>
    <row r="121" spans="1:3" ht="28.5" x14ac:dyDescent="0.25">
      <c r="B121" s="245" t="s">
        <v>851</v>
      </c>
      <c r="C121" s="415"/>
    </row>
    <row r="122" spans="1:3" ht="45" x14ac:dyDescent="0.25">
      <c r="B122" s="263" t="s">
        <v>852</v>
      </c>
      <c r="C122" s="415" t="s">
        <v>853</v>
      </c>
    </row>
    <row r="123" spans="1:3" ht="71.25" x14ac:dyDescent="0.25">
      <c r="B123" s="245" t="s">
        <v>854</v>
      </c>
      <c r="C123" s="428"/>
    </row>
    <row r="124" spans="1:3" ht="57" x14ac:dyDescent="0.25">
      <c r="A124" s="268"/>
      <c r="B124" s="245" t="s">
        <v>855</v>
      </c>
      <c r="C124" s="428"/>
    </row>
    <row r="125" spans="1:3" ht="57" x14ac:dyDescent="0.25">
      <c r="B125" s="245" t="s">
        <v>856</v>
      </c>
      <c r="C125" s="428"/>
    </row>
    <row r="126" spans="1:3" ht="57" x14ac:dyDescent="0.25">
      <c r="A126" s="268"/>
      <c r="B126" s="245" t="s">
        <v>660</v>
      </c>
      <c r="C126" s="428"/>
    </row>
    <row r="127" spans="1:3" ht="30" x14ac:dyDescent="0.25">
      <c r="A127" s="268"/>
      <c r="B127" s="263" t="s">
        <v>857</v>
      </c>
      <c r="C127" s="415" t="s">
        <v>858</v>
      </c>
    </row>
    <row r="128" spans="1:3" ht="28.5" x14ac:dyDescent="0.25">
      <c r="A128" s="268"/>
      <c r="B128" s="245" t="s">
        <v>718</v>
      </c>
      <c r="C128" s="428"/>
    </row>
    <row r="129" spans="2:3" ht="45" x14ac:dyDescent="0.25">
      <c r="B129" s="263" t="s">
        <v>859</v>
      </c>
      <c r="C129" s="228" t="s">
        <v>733</v>
      </c>
    </row>
    <row r="130" spans="2:3" ht="32.450000000000003" customHeight="1" x14ac:dyDescent="0.25">
      <c r="B130" s="261" t="s">
        <v>860</v>
      </c>
      <c r="C130" s="269" t="s">
        <v>861</v>
      </c>
    </row>
    <row r="131" spans="2:3" ht="45" x14ac:dyDescent="0.25">
      <c r="B131" s="263" t="s">
        <v>669</v>
      </c>
      <c r="C131" s="415" t="s">
        <v>862</v>
      </c>
    </row>
    <row r="132" spans="2:3" ht="42.75" x14ac:dyDescent="0.25">
      <c r="B132" s="262" t="s">
        <v>863</v>
      </c>
      <c r="C132" s="421"/>
    </row>
    <row r="133" spans="2:3" ht="45" x14ac:dyDescent="0.25">
      <c r="B133" s="263" t="s">
        <v>864</v>
      </c>
      <c r="C133" s="415" t="s">
        <v>865</v>
      </c>
    </row>
    <row r="134" spans="2:3" ht="13.9" customHeight="1" x14ac:dyDescent="0.25">
      <c r="B134" s="262" t="s">
        <v>709</v>
      </c>
      <c r="C134" s="415"/>
    </row>
    <row r="135" spans="2:3" ht="30" x14ac:dyDescent="0.25">
      <c r="B135" s="263" t="s">
        <v>702</v>
      </c>
      <c r="C135" s="406"/>
    </row>
    <row r="136" spans="2:3" ht="13.9" customHeight="1" x14ac:dyDescent="0.25">
      <c r="B136" s="263" t="s">
        <v>702</v>
      </c>
      <c r="C136" s="406"/>
    </row>
    <row r="137" spans="2:3" ht="13.9" customHeight="1" x14ac:dyDescent="0.25">
      <c r="B137" s="263" t="s">
        <v>866</v>
      </c>
      <c r="C137" s="267" t="s">
        <v>733</v>
      </c>
    </row>
    <row r="138" spans="2:3" ht="28.15" customHeight="1" x14ac:dyDescent="0.25">
      <c r="B138" s="261" t="s">
        <v>867</v>
      </c>
      <c r="C138" s="261" t="s">
        <v>868</v>
      </c>
    </row>
  </sheetData>
  <mergeCells count="31">
    <mergeCell ref="C133:C136"/>
    <mergeCell ref="C104:C105"/>
    <mergeCell ref="C106:C112"/>
    <mergeCell ref="C115:C121"/>
    <mergeCell ref="C122:C126"/>
    <mergeCell ref="C127:C128"/>
    <mergeCell ref="C131:C132"/>
    <mergeCell ref="C99:C100"/>
    <mergeCell ref="C55:C56"/>
    <mergeCell ref="C57:C58"/>
    <mergeCell ref="C60:C61"/>
    <mergeCell ref="C62:C63"/>
    <mergeCell ref="C68:C69"/>
    <mergeCell ref="C71:C72"/>
    <mergeCell ref="C74:C75"/>
    <mergeCell ref="C76:C77"/>
    <mergeCell ref="C88:C90"/>
    <mergeCell ref="C93:C95"/>
    <mergeCell ref="C96:C97"/>
    <mergeCell ref="C51:C53"/>
    <mergeCell ref="B2:C2"/>
    <mergeCell ref="B3:C3"/>
    <mergeCell ref="C7:C8"/>
    <mergeCell ref="C9:C10"/>
    <mergeCell ref="C22:C26"/>
    <mergeCell ref="C27:C28"/>
    <mergeCell ref="C30:C31"/>
    <mergeCell ref="C32:C33"/>
    <mergeCell ref="C34:C39"/>
    <mergeCell ref="C40:C42"/>
    <mergeCell ref="C47:C48"/>
  </mergeCells>
  <hyperlinks>
    <hyperlink ref="B2" location="Instructions!A1" display="◄◄ Back to instructions" xr:uid="{64995769-B9E8-482F-8A66-6FCF1D0ADD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D36"/>
  <sheetViews>
    <sheetView showGridLines="0" zoomScale="85" zoomScaleNormal="85" workbookViewId="0">
      <selection activeCell="B4" sqref="B4"/>
    </sheetView>
  </sheetViews>
  <sheetFormatPr defaultColWidth="9.140625" defaultRowHeight="14.25" x14ac:dyDescent="0.25"/>
  <cols>
    <col min="1" max="1" width="5" style="1" customWidth="1"/>
    <col min="2" max="4" width="30.28515625" style="1" customWidth="1"/>
    <col min="5" max="16384" width="9.140625" style="1"/>
  </cols>
  <sheetData>
    <row r="1" spans="1:3" s="26" customFormat="1" ht="20.25" x14ac:dyDescent="0.25">
      <c r="A1" s="25"/>
      <c r="B1" s="27" t="s">
        <v>975</v>
      </c>
    </row>
    <row r="2" spans="1:3" ht="21.75" customHeight="1" x14ac:dyDescent="0.25"/>
    <row r="3" spans="1:3" ht="21.75" customHeight="1" x14ac:dyDescent="0.25"/>
    <row r="4" spans="1:3" ht="21.75" customHeight="1" x14ac:dyDescent="0.25">
      <c r="B4" s="21" t="s">
        <v>20</v>
      </c>
      <c r="C4" s="22"/>
    </row>
    <row r="5" spans="1:3" ht="21.75" customHeight="1" x14ac:dyDescent="0.25"/>
    <row r="6" spans="1:3" ht="52.5" customHeight="1" x14ac:dyDescent="0.25">
      <c r="B6" s="17" t="s">
        <v>17</v>
      </c>
      <c r="C6" s="18" t="s">
        <v>18</v>
      </c>
    </row>
    <row r="7" spans="1:3" ht="60" customHeight="1" x14ac:dyDescent="0.25">
      <c r="B7" s="2" t="s">
        <v>14</v>
      </c>
      <c r="C7" s="6" t="s">
        <v>26</v>
      </c>
    </row>
    <row r="8" spans="1:3" ht="61.5" customHeight="1" x14ac:dyDescent="0.25">
      <c r="B8" s="2" t="s">
        <v>16</v>
      </c>
      <c r="C8" s="6" t="s">
        <v>25</v>
      </c>
    </row>
    <row r="9" spans="1:3" ht="56.25" customHeight="1" x14ac:dyDescent="0.25">
      <c r="B9" s="3" t="s">
        <v>19</v>
      </c>
      <c r="C9" s="6" t="s">
        <v>22</v>
      </c>
    </row>
    <row r="10" spans="1:3" ht="42.75" customHeight="1" x14ac:dyDescent="0.25">
      <c r="B10" s="18" t="s">
        <v>15</v>
      </c>
      <c r="C10" s="4" t="s">
        <v>24</v>
      </c>
    </row>
    <row r="11" spans="1:3" ht="59.25" customHeight="1" x14ac:dyDescent="0.25">
      <c r="B11" s="2" t="s">
        <v>13</v>
      </c>
      <c r="C11" s="4" t="s">
        <v>23</v>
      </c>
    </row>
    <row r="12" spans="1:3" ht="58.5" customHeight="1" x14ac:dyDescent="0.25"/>
    <row r="13" spans="1:3" ht="24" customHeight="1" x14ac:dyDescent="0.25"/>
    <row r="24" ht="21" customHeight="1" x14ac:dyDescent="0.25"/>
    <row r="25" ht="14.25" customHeight="1" x14ac:dyDescent="0.25"/>
    <row r="31" ht="28.5" customHeight="1" x14ac:dyDescent="0.25"/>
    <row r="35" spans="4:4" x14ac:dyDescent="0.25">
      <c r="D35" s="5"/>
    </row>
    <row r="36" spans="4:4" x14ac:dyDescent="0.25">
      <c r="D36"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29CA-BB5B-4D31-8F1E-69AE4C80B8E0}">
  <sheetPr>
    <tabColor rgb="FFDDDDDD"/>
  </sheetPr>
  <dimension ref="A1:B2"/>
  <sheetViews>
    <sheetView workbookViewId="0">
      <selection activeCell="B2" sqref="B2"/>
    </sheetView>
  </sheetViews>
  <sheetFormatPr defaultRowHeight="15" x14ac:dyDescent="0.25"/>
  <sheetData>
    <row r="1" spans="1:2" x14ac:dyDescent="0.25">
      <c r="A1" t="s">
        <v>294</v>
      </c>
      <c r="B1" t="s">
        <v>252</v>
      </c>
    </row>
    <row r="2" spans="1:2" x14ac:dyDescent="0.25">
      <c r="B2" t="s">
        <v>295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A1FA4-DD8F-4C88-B1EC-C14E6FB7D553}">
  <sheetPr>
    <tabColor rgb="FFFF0000"/>
  </sheetPr>
  <dimension ref="A1:F30"/>
  <sheetViews>
    <sheetView tabSelected="1" workbookViewId="0">
      <selection activeCell="B1" sqref="B1:F1"/>
    </sheetView>
  </sheetViews>
  <sheetFormatPr defaultColWidth="8.85546875" defaultRowHeight="14.25" x14ac:dyDescent="0.25"/>
  <cols>
    <col min="1" max="1" width="0.85546875" style="1" customWidth="1"/>
    <col min="2" max="2" width="13.28515625" style="1" customWidth="1"/>
    <col min="3" max="3" width="16.42578125" style="1" customWidth="1"/>
    <col min="4" max="4" width="14.140625" style="1" customWidth="1"/>
    <col min="5" max="5" width="12.28515625" style="1" customWidth="1"/>
    <col min="6" max="6" width="73.140625" style="1" customWidth="1"/>
    <col min="7" max="7" width="0.85546875" style="1" customWidth="1"/>
    <col min="8" max="16384" width="8.85546875" style="1"/>
  </cols>
  <sheetData>
    <row r="1" spans="1:6" s="238" customFormat="1" ht="29.25" customHeight="1" x14ac:dyDescent="0.25">
      <c r="A1" s="237"/>
      <c r="B1" s="279" t="s">
        <v>645</v>
      </c>
      <c r="C1" s="280"/>
      <c r="D1" s="280"/>
      <c r="E1" s="280"/>
      <c r="F1" s="281"/>
    </row>
    <row r="2" spans="1:6" s="238" customFormat="1" ht="29.25" customHeight="1" x14ac:dyDescent="0.25">
      <c r="A2" s="237"/>
      <c r="B2" s="292" t="s">
        <v>913</v>
      </c>
      <c r="C2" s="293"/>
      <c r="D2" s="293"/>
      <c r="E2" s="293"/>
      <c r="F2" s="294"/>
    </row>
    <row r="4" spans="1:6" ht="72.599999999999994" customHeight="1" x14ac:dyDescent="0.25">
      <c r="B4" s="282" t="s">
        <v>614</v>
      </c>
      <c r="C4" s="285" t="s">
        <v>615</v>
      </c>
      <c r="D4" s="286"/>
      <c r="E4" s="286"/>
      <c r="F4" s="287"/>
    </row>
    <row r="5" spans="1:6" ht="24" customHeight="1" x14ac:dyDescent="0.25">
      <c r="B5" s="283"/>
      <c r="C5" s="285" t="s">
        <v>616</v>
      </c>
      <c r="D5" s="288"/>
      <c r="E5" s="239" t="s">
        <v>617</v>
      </c>
      <c r="F5" s="289" t="s">
        <v>618</v>
      </c>
    </row>
    <row r="6" spans="1:6" ht="33.75" customHeight="1" x14ac:dyDescent="0.25">
      <c r="B6" s="283"/>
      <c r="C6" s="285" t="s">
        <v>619</v>
      </c>
      <c r="D6" s="288"/>
      <c r="E6" s="239" t="s">
        <v>617</v>
      </c>
      <c r="F6" s="290"/>
    </row>
    <row r="7" spans="1:6" ht="24" customHeight="1" x14ac:dyDescent="0.25">
      <c r="B7" s="283"/>
      <c r="C7" s="285" t="s">
        <v>620</v>
      </c>
      <c r="D7" s="288"/>
      <c r="E7" s="239" t="s">
        <v>617</v>
      </c>
      <c r="F7" s="290"/>
    </row>
    <row r="8" spans="1:6" ht="24" customHeight="1" x14ac:dyDescent="0.25">
      <c r="B8" s="283"/>
      <c r="C8" s="285" t="s">
        <v>621</v>
      </c>
      <c r="D8" s="288"/>
      <c r="E8" s="239" t="s">
        <v>617</v>
      </c>
      <c r="F8" s="290"/>
    </row>
    <row r="9" spans="1:6" ht="24" customHeight="1" x14ac:dyDescent="0.25">
      <c r="B9" s="283"/>
      <c r="C9" s="285" t="s">
        <v>622</v>
      </c>
      <c r="D9" s="288"/>
      <c r="E9" s="239" t="s">
        <v>617</v>
      </c>
      <c r="F9" s="290"/>
    </row>
    <row r="10" spans="1:6" ht="24" customHeight="1" x14ac:dyDescent="0.25">
      <c r="B10" s="283"/>
      <c r="C10" s="285" t="s">
        <v>623</v>
      </c>
      <c r="D10" s="288"/>
      <c r="E10" s="239" t="s">
        <v>617</v>
      </c>
      <c r="F10" s="291"/>
    </row>
    <row r="11" spans="1:6" ht="28.5" x14ac:dyDescent="0.25">
      <c r="B11" s="284"/>
      <c r="C11" s="285" t="s">
        <v>624</v>
      </c>
      <c r="D11" s="286"/>
      <c r="E11" s="273" t="s">
        <v>617</v>
      </c>
      <c r="F11" s="241" t="s">
        <v>625</v>
      </c>
    </row>
    <row r="12" spans="1:6" ht="31.15" customHeight="1" x14ac:dyDescent="0.25">
      <c r="B12" s="299" t="s">
        <v>626</v>
      </c>
      <c r="C12" s="302" t="s">
        <v>627</v>
      </c>
      <c r="D12" s="303"/>
      <c r="E12" s="303"/>
      <c r="F12" s="304"/>
    </row>
    <row r="13" spans="1:6" x14ac:dyDescent="0.25">
      <c r="B13" s="300"/>
      <c r="C13" s="242"/>
      <c r="D13" s="243" t="s">
        <v>628</v>
      </c>
      <c r="E13" s="244" t="s">
        <v>629</v>
      </c>
      <c r="F13" s="245" t="s">
        <v>630</v>
      </c>
    </row>
    <row r="14" spans="1:6" x14ac:dyDescent="0.25">
      <c r="B14" s="300"/>
      <c r="C14" s="242"/>
      <c r="D14" s="246" t="s">
        <v>252</v>
      </c>
      <c r="E14" s="247" t="s">
        <v>295</v>
      </c>
      <c r="F14" s="240" t="s">
        <v>633</v>
      </c>
    </row>
    <row r="15" spans="1:6" ht="49.15" customHeight="1" x14ac:dyDescent="0.25">
      <c r="B15" s="300"/>
      <c r="C15" s="305" t="s">
        <v>634</v>
      </c>
      <c r="D15" s="306"/>
      <c r="E15" s="306"/>
      <c r="F15" s="307"/>
    </row>
    <row r="16" spans="1:6" ht="126.75" customHeight="1" x14ac:dyDescent="0.25">
      <c r="B16" s="301"/>
      <c r="C16" s="308" t="s">
        <v>635</v>
      </c>
      <c r="D16" s="309"/>
      <c r="E16" s="309"/>
      <c r="F16" s="310"/>
    </row>
    <row r="17" spans="2:6" ht="77.45" customHeight="1" x14ac:dyDescent="0.25">
      <c r="B17" s="248" t="s">
        <v>636</v>
      </c>
      <c r="C17" s="285" t="s">
        <v>637</v>
      </c>
      <c r="D17" s="295"/>
      <c r="E17" s="295"/>
      <c r="F17" s="296"/>
    </row>
    <row r="18" spans="2:6" hidden="1" x14ac:dyDescent="0.25">
      <c r="C18" s="297"/>
      <c r="D18" s="297"/>
      <c r="E18" s="297"/>
    </row>
    <row r="19" spans="2:6" hidden="1" x14ac:dyDescent="0.25">
      <c r="B19" s="249" t="s">
        <v>638</v>
      </c>
      <c r="C19" s="249" t="s">
        <v>638</v>
      </c>
    </row>
    <row r="20" spans="2:6" hidden="1" x14ac:dyDescent="0.25">
      <c r="B20" s="249" t="s">
        <v>639</v>
      </c>
      <c r="C20" s="249" t="s">
        <v>639</v>
      </c>
    </row>
    <row r="21" spans="2:6" hidden="1" x14ac:dyDescent="0.25">
      <c r="B21" s="249" t="s">
        <v>640</v>
      </c>
      <c r="C21" s="249" t="s">
        <v>640</v>
      </c>
    </row>
    <row r="22" spans="2:6" hidden="1" x14ac:dyDescent="0.25">
      <c r="B22" s="249" t="s">
        <v>641</v>
      </c>
      <c r="C22" s="249" t="s">
        <v>641</v>
      </c>
    </row>
    <row r="23" spans="2:6" hidden="1" x14ac:dyDescent="0.25">
      <c r="B23" s="249" t="s">
        <v>631</v>
      </c>
      <c r="C23" s="249" t="s">
        <v>631</v>
      </c>
    </row>
    <row r="24" spans="2:6" hidden="1" x14ac:dyDescent="0.25">
      <c r="B24" s="249" t="s">
        <v>632</v>
      </c>
      <c r="C24" s="249" t="s">
        <v>632</v>
      </c>
    </row>
    <row r="25" spans="2:6" hidden="1" x14ac:dyDescent="0.25">
      <c r="B25" s="249" t="s">
        <v>642</v>
      </c>
      <c r="C25" s="249" t="s">
        <v>642</v>
      </c>
    </row>
    <row r="26" spans="2:6" hidden="1" x14ac:dyDescent="0.25">
      <c r="B26" s="249" t="s">
        <v>643</v>
      </c>
      <c r="C26" s="249" t="s">
        <v>643</v>
      </c>
    </row>
    <row r="27" spans="2:6" x14ac:dyDescent="0.25">
      <c r="B27" s="298"/>
      <c r="C27" s="298"/>
    </row>
    <row r="28" spans="2:6" x14ac:dyDescent="0.25">
      <c r="B28" s="250"/>
      <c r="C28" s="250"/>
    </row>
    <row r="29" spans="2:6" x14ac:dyDescent="0.25">
      <c r="B29" s="249"/>
      <c r="C29" s="249"/>
    </row>
    <row r="30" spans="2:6" x14ac:dyDescent="0.25">
      <c r="B30" s="249" t="s">
        <v>644</v>
      </c>
      <c r="C30" s="251">
        <f ca="1">TODAY()</f>
        <v>43871</v>
      </c>
    </row>
  </sheetData>
  <mergeCells count="19">
    <mergeCell ref="C17:F17"/>
    <mergeCell ref="C18:E18"/>
    <mergeCell ref="B27:C27"/>
    <mergeCell ref="C11:D11"/>
    <mergeCell ref="B12:B16"/>
    <mergeCell ref="C12:F12"/>
    <mergeCell ref="C15:F15"/>
    <mergeCell ref="C16:F16"/>
    <mergeCell ref="B1:F1"/>
    <mergeCell ref="B4:B11"/>
    <mergeCell ref="C4:F4"/>
    <mergeCell ref="C5:D5"/>
    <mergeCell ref="F5:F10"/>
    <mergeCell ref="C6:D6"/>
    <mergeCell ref="C7:D7"/>
    <mergeCell ref="C8:D8"/>
    <mergeCell ref="C9:D9"/>
    <mergeCell ref="C10:D10"/>
    <mergeCell ref="B2:F2"/>
  </mergeCells>
  <hyperlinks>
    <hyperlink ref="E5" location="'Prompt Qs - Governance'!A1" display="►►Go" xr:uid="{72D80959-7689-4EF3-AA9F-82EB1F80FDB9}"/>
    <hyperlink ref="E6" location="'Prompt Qs - Safety hard'!A1" display="►►Go" xr:uid="{A346128E-0D8C-49A3-BBFA-706C1BEC58FD}"/>
    <hyperlink ref="E7" location="'Prompt Qs - Safety soft'!A1" display="►►Go" xr:uid="{01F9F7ED-8476-486C-9026-47ACE822B245}"/>
    <hyperlink ref="E8" location="'Prompt Qs - Patient experience'!A1" display="►►Go" xr:uid="{4772BED8-2AE8-4F42-807C-2878EA260857}"/>
    <hyperlink ref="E9" location="'Prompt Qs - Efficiency'!A1" display="►►Go" xr:uid="{0231E48E-D442-4299-ADAE-E9B5A3BF864B}"/>
    <hyperlink ref="E10" location="'Prompt Qs - Effectiveness'!A1" display="►►Go" xr:uid="{19BD3713-769F-4735-BB18-1A8E8DBB0CC9}"/>
    <hyperlink ref="E11" location="'SAQs, Regs, Guidance mapping'!A1" display="►►Go" xr:uid="{E87FDC76-5E7A-473E-8D9C-D23A50A3B80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F89B3C0-38E8-47DA-8B71-1491E0EB09AB}">
          <x14:formula1>
            <xm:f>'Fixed Data'!$B$1:$B$2</xm:f>
          </x14:formula1>
          <xm:sqref>D14:E14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F2F24-64F9-4470-B481-2C6AB672D745}">
  <sheetPr>
    <tabColor rgb="FF00B050"/>
  </sheetPr>
  <dimension ref="A1:AG81"/>
  <sheetViews>
    <sheetView workbookViewId="0">
      <selection activeCell="D8" sqref="D8"/>
    </sheetView>
  </sheetViews>
  <sheetFormatPr defaultRowHeight="15" x14ac:dyDescent="0.25"/>
  <cols>
    <col min="2" max="2" width="71" customWidth="1"/>
    <col min="3" max="3" width="40.7109375" style="23" customWidth="1"/>
    <col min="4" max="4" width="14.7109375" style="23" customWidth="1"/>
    <col min="5" max="12" width="19.42578125" customWidth="1"/>
    <col min="13" max="14" width="15" customWidth="1"/>
    <col min="15" max="15" width="13.85546875" customWidth="1"/>
    <col min="16" max="16" width="16.7109375" customWidth="1"/>
    <col min="17" max="17" width="19" customWidth="1"/>
    <col min="18" max="18" width="19.7109375" customWidth="1"/>
    <col min="19" max="19" width="63" customWidth="1"/>
    <col min="22" max="22" width="0" hidden="1" customWidth="1"/>
    <col min="23" max="23" width="21.85546875" style="23" hidden="1" customWidth="1"/>
    <col min="24" max="24" width="14.28515625" hidden="1" customWidth="1"/>
    <col min="25" max="25" width="17.85546875" hidden="1" customWidth="1"/>
    <col min="26" max="26" width="18.85546875" hidden="1" customWidth="1"/>
    <col min="27" max="27" width="30.28515625" hidden="1" customWidth="1"/>
    <col min="28" max="28" width="31.5703125" hidden="1" customWidth="1"/>
    <col min="29" max="29" width="20.140625" hidden="1" customWidth="1"/>
    <col min="30" max="30" width="18.85546875" hidden="1" customWidth="1"/>
    <col min="31" max="33" width="16.28515625" hidden="1" customWidth="1"/>
  </cols>
  <sheetData>
    <row r="1" spans="1:32" ht="28.5" x14ac:dyDescent="0.25">
      <c r="A1" s="314" t="s">
        <v>293</v>
      </c>
      <c r="B1" s="314"/>
      <c r="C1" s="314"/>
      <c r="D1" s="314"/>
      <c r="E1" s="314"/>
      <c r="F1" s="314"/>
      <c r="G1" s="314"/>
      <c r="H1" s="314"/>
      <c r="I1" s="314"/>
      <c r="J1" s="314"/>
      <c r="K1" s="314"/>
      <c r="L1" s="314"/>
    </row>
    <row r="2" spans="1:32" s="163" customFormat="1" ht="28.5" x14ac:dyDescent="0.25">
      <c r="A2" s="162"/>
      <c r="B2" s="162"/>
      <c r="C2" s="162"/>
      <c r="D2" s="162"/>
      <c r="E2" s="162"/>
      <c r="F2" s="162"/>
      <c r="G2" s="162"/>
      <c r="H2" s="162"/>
      <c r="I2" s="162"/>
      <c r="J2" s="162"/>
      <c r="K2" s="162"/>
      <c r="L2" s="162"/>
    </row>
    <row r="3" spans="1:32" s="23" customFormat="1" x14ac:dyDescent="0.25">
      <c r="A3" s="106"/>
      <c r="B3" s="311" t="s">
        <v>297</v>
      </c>
      <c r="C3" s="312"/>
      <c r="D3" s="313"/>
      <c r="E3" s="315"/>
      <c r="F3" s="315"/>
      <c r="G3" s="315"/>
      <c r="H3" s="315"/>
      <c r="I3" s="315"/>
      <c r="J3" s="315"/>
      <c r="K3" s="315"/>
      <c r="L3" s="315"/>
    </row>
    <row r="4" spans="1:32" s="23" customFormat="1" x14ac:dyDescent="0.25">
      <c r="A4" s="106"/>
      <c r="B4" s="311" t="s">
        <v>298</v>
      </c>
      <c r="C4" s="312"/>
      <c r="D4" s="313"/>
      <c r="E4" s="315"/>
      <c r="F4" s="315"/>
      <c r="G4" s="315"/>
      <c r="H4" s="315"/>
      <c r="I4" s="315"/>
      <c r="J4" s="315"/>
      <c r="K4" s="315"/>
      <c r="L4" s="315"/>
    </row>
    <row r="5" spans="1:32" x14ac:dyDescent="0.25">
      <c r="A5" s="106"/>
      <c r="B5" s="311" t="s">
        <v>296</v>
      </c>
      <c r="C5" s="312"/>
      <c r="D5" s="313"/>
      <c r="E5" s="315" t="str">
        <f>Instructions!D14</f>
        <v>2019-20</v>
      </c>
      <c r="F5" s="315"/>
      <c r="G5" s="315"/>
      <c r="H5" s="315"/>
      <c r="I5" s="315"/>
      <c r="J5" s="315"/>
      <c r="K5" s="315"/>
      <c r="L5" s="315"/>
    </row>
    <row r="6" spans="1:32" s="163" customFormat="1" ht="28.5" x14ac:dyDescent="0.25">
      <c r="A6" s="162"/>
      <c r="B6" s="162"/>
      <c r="C6" s="162"/>
      <c r="D6" s="162"/>
      <c r="E6" s="162"/>
      <c r="F6" s="162"/>
      <c r="G6" s="162"/>
      <c r="H6" s="162"/>
      <c r="I6" s="162"/>
      <c r="J6" s="162"/>
      <c r="K6" s="162"/>
      <c r="L6" s="162"/>
      <c r="W6" s="163" t="s">
        <v>532</v>
      </c>
      <c r="X6" s="163" t="s">
        <v>533</v>
      </c>
    </row>
    <row r="7" spans="1:32" s="161" customFormat="1" ht="51" x14ac:dyDescent="0.25">
      <c r="A7" s="201" t="s">
        <v>311</v>
      </c>
      <c r="B7" s="201" t="s">
        <v>312</v>
      </c>
      <c r="C7" s="201" t="s">
        <v>342</v>
      </c>
      <c r="D7" s="105" t="s">
        <v>309</v>
      </c>
      <c r="E7" s="105" t="s">
        <v>352</v>
      </c>
      <c r="F7" s="105" t="s">
        <v>353</v>
      </c>
      <c r="G7" s="105" t="s">
        <v>354</v>
      </c>
      <c r="H7" s="105" t="s">
        <v>355</v>
      </c>
      <c r="I7" s="105" t="s">
        <v>291</v>
      </c>
      <c r="J7" s="105" t="s">
        <v>356</v>
      </c>
      <c r="K7" s="105" t="s">
        <v>357</v>
      </c>
      <c r="L7" s="105" t="s">
        <v>351</v>
      </c>
      <c r="M7" s="187"/>
      <c r="N7" s="187"/>
      <c r="O7" s="187"/>
      <c r="P7" s="187"/>
      <c r="Q7" s="105" t="s">
        <v>339</v>
      </c>
      <c r="R7" s="105" t="s">
        <v>340</v>
      </c>
      <c r="S7" s="201" t="s">
        <v>332</v>
      </c>
      <c r="W7" s="209" t="s">
        <v>17</v>
      </c>
      <c r="X7" s="209" t="s">
        <v>17</v>
      </c>
      <c r="Y7" s="204" t="s">
        <v>14</v>
      </c>
      <c r="Z7" s="204" t="s">
        <v>16</v>
      </c>
      <c r="AA7" s="204" t="s">
        <v>19</v>
      </c>
      <c r="AB7" s="204" t="s">
        <v>15</v>
      </c>
      <c r="AC7" s="204" t="s">
        <v>13</v>
      </c>
      <c r="AD7" s="210" t="s">
        <v>531</v>
      </c>
      <c r="AE7" s="105" t="s">
        <v>339</v>
      </c>
      <c r="AF7" s="105" t="s">
        <v>340</v>
      </c>
    </row>
    <row r="8" spans="1:32" x14ac:dyDescent="0.25">
      <c r="A8" s="106" t="s">
        <v>99</v>
      </c>
      <c r="B8" s="164" t="s">
        <v>292</v>
      </c>
      <c r="C8" s="106" t="s">
        <v>343</v>
      </c>
      <c r="D8" s="106" t="str">
        <f>'Prompt Qs - Safety hard'!C6</f>
        <v>Not applicable</v>
      </c>
      <c r="E8" s="106" t="str">
        <f>'Prompt Qs - Safety hard'!C7</f>
        <v>1. Outstanding</v>
      </c>
      <c r="F8" s="106" t="str">
        <f>'Prompt Qs - Safety hard'!C8</f>
        <v>2. Good</v>
      </c>
      <c r="G8" s="106" t="str">
        <f>'Prompt Qs - Safety hard'!C9</f>
        <v>3. Requires minimal improvement</v>
      </c>
      <c r="H8" s="106" t="str">
        <f>'Prompt Qs - Safety hard'!C10</f>
        <v>4. Requires moderate improvement</v>
      </c>
      <c r="I8" s="106" t="str">
        <f>'Prompt Qs - Safety hard'!C11</f>
        <v>5. Inadequate</v>
      </c>
      <c r="J8" s="106" t="str">
        <f>'Prompt Qs - Safety hard'!C12</f>
        <v>Not applicable</v>
      </c>
      <c r="K8" s="106" t="str">
        <f>'Prompt Qs - Safety hard'!C13</f>
        <v>Not applicable</v>
      </c>
      <c r="L8" s="106" t="str">
        <f>'Prompt Qs - Safety hard'!C14</f>
        <v>Not applicable</v>
      </c>
      <c r="M8" s="185"/>
      <c r="N8" s="185"/>
      <c r="O8" s="185"/>
      <c r="P8" s="185"/>
      <c r="Q8" s="106">
        <f>'Prompt Qs - Safety hard'!C15</f>
        <v>0</v>
      </c>
      <c r="R8" s="106">
        <f>'Prompt Qs - Safety hard'!C16</f>
        <v>0</v>
      </c>
      <c r="S8" s="106"/>
      <c r="W8" s="106">
        <f>COUNTIF(D8,W$7)</f>
        <v>1</v>
      </c>
      <c r="X8" s="106">
        <f>COUNTIF($E8:$P8,X$7)</f>
        <v>3</v>
      </c>
      <c r="Y8" s="106">
        <f t="shared" ref="Y8:AC23" si="0">COUNTIF($E8:$P8,Y$7)</f>
        <v>1</v>
      </c>
      <c r="Z8" s="106">
        <f t="shared" si="0"/>
        <v>1</v>
      </c>
      <c r="AA8" s="106">
        <f t="shared" si="0"/>
        <v>1</v>
      </c>
      <c r="AB8" s="106">
        <f t="shared" si="0"/>
        <v>1</v>
      </c>
      <c r="AC8" s="106">
        <f t="shared" si="0"/>
        <v>1</v>
      </c>
      <c r="AD8" s="106">
        <f>SUM(X8:AC8)</f>
        <v>8</v>
      </c>
      <c r="AE8" s="106">
        <f>Q8</f>
        <v>0</v>
      </c>
      <c r="AF8" s="106">
        <f>R8</f>
        <v>0</v>
      </c>
    </row>
    <row r="9" spans="1:32" x14ac:dyDescent="0.25">
      <c r="A9" s="106" t="s">
        <v>100</v>
      </c>
      <c r="B9" s="164" t="s">
        <v>299</v>
      </c>
      <c r="C9" s="106" t="s">
        <v>343</v>
      </c>
      <c r="D9" s="106" t="str">
        <f>'Prompt Qs - Safety hard'!C17</f>
        <v>Not applicable</v>
      </c>
      <c r="E9" s="106" t="str">
        <f>'Prompt Qs - Safety hard'!C18</f>
        <v>Not applicable</v>
      </c>
      <c r="F9" s="106" t="str">
        <f>'Prompt Qs - Safety hard'!C19</f>
        <v>Not applicable</v>
      </c>
      <c r="G9" s="106" t="str">
        <f>'Prompt Qs - Safety hard'!C20</f>
        <v>Not applicable</v>
      </c>
      <c r="H9" s="106" t="str">
        <f>'Prompt Qs - Safety hard'!C21</f>
        <v>Not applicable</v>
      </c>
      <c r="I9" s="106" t="str">
        <f>'Prompt Qs - Safety hard'!C22</f>
        <v>Not applicable</v>
      </c>
      <c r="J9" s="106" t="str">
        <f>'Prompt Qs - Safety hard'!C23</f>
        <v>Not applicable</v>
      </c>
      <c r="K9" s="106" t="str">
        <f>'Prompt Qs - Safety hard'!C24</f>
        <v>Not applicable</v>
      </c>
      <c r="L9" s="106" t="str">
        <f>'Prompt Qs - Safety hard'!C25</f>
        <v>Not applicable</v>
      </c>
      <c r="M9" s="185"/>
      <c r="N9" s="185"/>
      <c r="O9" s="185"/>
      <c r="P9" s="185"/>
      <c r="Q9" s="106">
        <f>'Prompt Qs - Safety hard'!C26</f>
        <v>0</v>
      </c>
      <c r="R9" s="106">
        <f>'Prompt Qs - Safety hard'!C27</f>
        <v>0</v>
      </c>
      <c r="S9" s="106"/>
      <c r="W9" s="106">
        <f>COUNTIF(D9,W$7)</f>
        <v>1</v>
      </c>
      <c r="X9" s="106">
        <f>COUNTIF($E9:$P9,X$7)</f>
        <v>8</v>
      </c>
      <c r="Y9" s="106">
        <f t="shared" si="0"/>
        <v>0</v>
      </c>
      <c r="Z9" s="106">
        <f t="shared" si="0"/>
        <v>0</v>
      </c>
      <c r="AA9" s="106">
        <f t="shared" si="0"/>
        <v>0</v>
      </c>
      <c r="AB9" s="106">
        <f t="shared" si="0"/>
        <v>0</v>
      </c>
      <c r="AC9" s="106">
        <f t="shared" si="0"/>
        <v>0</v>
      </c>
      <c r="AD9" s="106">
        <f>SUM(X9:AC9)</f>
        <v>8</v>
      </c>
      <c r="AE9" s="106">
        <f>Q9</f>
        <v>0</v>
      </c>
      <c r="AF9" s="106">
        <f>R9</f>
        <v>0</v>
      </c>
    </row>
    <row r="10" spans="1:32" s="23" customFormat="1" ht="51" x14ac:dyDescent="0.25">
      <c r="A10" s="201" t="s">
        <v>311</v>
      </c>
      <c r="B10" s="201" t="s">
        <v>312</v>
      </c>
      <c r="C10" s="201" t="s">
        <v>342</v>
      </c>
      <c r="D10" s="105" t="s">
        <v>309</v>
      </c>
      <c r="E10" s="167" t="s">
        <v>347</v>
      </c>
      <c r="F10" s="168" t="s">
        <v>348</v>
      </c>
      <c r="G10" s="168" t="s">
        <v>349</v>
      </c>
      <c r="H10" s="168" t="s">
        <v>344</v>
      </c>
      <c r="I10" s="168" t="s">
        <v>345</v>
      </c>
      <c r="J10" s="168" t="s">
        <v>346</v>
      </c>
      <c r="K10" s="168" t="s">
        <v>350</v>
      </c>
      <c r="L10" s="105" t="s">
        <v>351</v>
      </c>
      <c r="M10" s="187"/>
      <c r="N10" s="187"/>
      <c r="O10" s="187"/>
      <c r="P10" s="187"/>
      <c r="Q10" s="105" t="s">
        <v>339</v>
      </c>
      <c r="R10" s="105" t="s">
        <v>340</v>
      </c>
      <c r="S10" s="201" t="s">
        <v>332</v>
      </c>
      <c r="W10" s="187"/>
      <c r="X10" s="187"/>
      <c r="Y10" s="187"/>
      <c r="Z10" s="187"/>
      <c r="AA10" s="187"/>
      <c r="AB10" s="187"/>
      <c r="AC10" s="187"/>
      <c r="AD10" s="187"/>
      <c r="AE10" s="187"/>
      <c r="AF10" s="187"/>
    </row>
    <row r="11" spans="1:32" x14ac:dyDescent="0.25">
      <c r="A11" s="106" t="s">
        <v>101</v>
      </c>
      <c r="B11" s="164" t="s">
        <v>300</v>
      </c>
      <c r="C11" s="106" t="s">
        <v>343</v>
      </c>
      <c r="D11" s="106" t="str">
        <f>'Prompt Qs - Safety hard'!C28</f>
        <v>Applicable</v>
      </c>
      <c r="E11" s="106" t="str">
        <f>'Prompt Qs - Safety hard'!C29</f>
        <v>Not applicable</v>
      </c>
      <c r="F11" s="106" t="str">
        <f>'Prompt Qs - Safety hard'!C30</f>
        <v>Not applicable</v>
      </c>
      <c r="G11" s="106" t="str">
        <f>'Prompt Qs - Safety hard'!C31</f>
        <v>Not applicable</v>
      </c>
      <c r="H11" s="106" t="str">
        <f>'Prompt Qs - Safety hard'!C32</f>
        <v>Not applicable</v>
      </c>
      <c r="I11" s="106" t="str">
        <f>'Prompt Qs - Safety hard'!C33</f>
        <v>Not applicable</v>
      </c>
      <c r="J11" s="106" t="str">
        <f>'Prompt Qs - Safety hard'!C34</f>
        <v>Not applicable</v>
      </c>
      <c r="K11" s="106" t="str">
        <f>'Prompt Qs - Safety hard'!C35</f>
        <v>Not applicable</v>
      </c>
      <c r="L11" s="106" t="str">
        <f>'Prompt Qs - Safety hard'!C36</f>
        <v>Not applicable</v>
      </c>
      <c r="M11" s="185"/>
      <c r="N11" s="185"/>
      <c r="O11" s="185"/>
      <c r="P11" s="185"/>
      <c r="Q11" s="106">
        <f>'Prompt Qs - Safety hard'!C37</f>
        <v>0</v>
      </c>
      <c r="R11" s="106">
        <f>'Prompt Qs - Safety hard'!C38</f>
        <v>0</v>
      </c>
      <c r="S11" s="106"/>
      <c r="W11" s="106">
        <f>COUNTIF(D11,W$7)</f>
        <v>0</v>
      </c>
      <c r="X11" s="106">
        <f>COUNTIF($E11:$P11,X$7)</f>
        <v>8</v>
      </c>
      <c r="Y11" s="106">
        <f t="shared" si="0"/>
        <v>0</v>
      </c>
      <c r="Z11" s="106">
        <f t="shared" si="0"/>
        <v>0</v>
      </c>
      <c r="AA11" s="106">
        <f t="shared" si="0"/>
        <v>0</v>
      </c>
      <c r="AB11" s="106">
        <f t="shared" si="0"/>
        <v>0</v>
      </c>
      <c r="AC11" s="106">
        <f t="shared" si="0"/>
        <v>0</v>
      </c>
      <c r="AD11" s="106">
        <f>SUM(X11:AC11)</f>
        <v>8</v>
      </c>
      <c r="AE11" s="106">
        <f>Q11</f>
        <v>0</v>
      </c>
      <c r="AF11" s="106">
        <f>R11</f>
        <v>0</v>
      </c>
    </row>
    <row r="12" spans="1:32" s="23" customFormat="1" ht="51" x14ac:dyDescent="0.25">
      <c r="A12" s="201" t="s">
        <v>311</v>
      </c>
      <c r="B12" s="201" t="s">
        <v>312</v>
      </c>
      <c r="C12" s="201" t="s">
        <v>342</v>
      </c>
      <c r="D12" s="105" t="s">
        <v>309</v>
      </c>
      <c r="E12" s="105" t="s">
        <v>352</v>
      </c>
      <c r="F12" s="105" t="s">
        <v>353</v>
      </c>
      <c r="G12" s="105" t="s">
        <v>354</v>
      </c>
      <c r="H12" s="105" t="s">
        <v>355</v>
      </c>
      <c r="I12" s="105" t="s">
        <v>291</v>
      </c>
      <c r="J12" s="105" t="s">
        <v>356</v>
      </c>
      <c r="K12" s="105" t="s">
        <v>357</v>
      </c>
      <c r="L12" s="105" t="s">
        <v>351</v>
      </c>
      <c r="M12" s="187"/>
      <c r="N12" s="187"/>
      <c r="O12" s="187"/>
      <c r="P12" s="187"/>
      <c r="Q12" s="105" t="s">
        <v>339</v>
      </c>
      <c r="R12" s="105" t="s">
        <v>340</v>
      </c>
      <c r="S12" s="201" t="s">
        <v>332</v>
      </c>
      <c r="W12" s="187"/>
      <c r="X12" s="187"/>
      <c r="Y12" s="187"/>
      <c r="Z12" s="187"/>
      <c r="AA12" s="187"/>
      <c r="AB12" s="187"/>
      <c r="AC12" s="187"/>
      <c r="AD12" s="187"/>
      <c r="AE12" s="187"/>
      <c r="AF12" s="187"/>
    </row>
    <row r="13" spans="1:32" x14ac:dyDescent="0.25">
      <c r="A13" s="106" t="s">
        <v>102</v>
      </c>
      <c r="B13" s="164" t="s">
        <v>301</v>
      </c>
      <c r="C13" s="106" t="s">
        <v>343</v>
      </c>
      <c r="D13" s="106" t="str">
        <f>'Prompt Qs - Safety hard'!C39</f>
        <v>Applicable</v>
      </c>
      <c r="E13" s="106" t="str">
        <f>'Prompt Qs - Safety hard'!C40</f>
        <v>Not applicable</v>
      </c>
      <c r="F13" s="106" t="str">
        <f>'Prompt Qs - Safety hard'!C41</f>
        <v>Not applicable</v>
      </c>
      <c r="G13" s="106" t="str">
        <f>'Prompt Qs - Safety hard'!C42</f>
        <v>Not applicable</v>
      </c>
      <c r="H13" s="187"/>
      <c r="I13" s="106" t="str">
        <f>'Prompt Qs - Safety hard'!C43</f>
        <v>Not applicable</v>
      </c>
      <c r="J13" s="106" t="str">
        <f>'Prompt Qs - Safety hard'!C44</f>
        <v>Not applicable</v>
      </c>
      <c r="K13" s="106" t="str">
        <f>'Prompt Qs - Safety hard'!C46</f>
        <v>Not applicable</v>
      </c>
      <c r="L13" s="106" t="str">
        <f>'Prompt Qs - Safety hard'!C46</f>
        <v>Not applicable</v>
      </c>
      <c r="M13" s="185"/>
      <c r="N13" s="185"/>
      <c r="O13" s="185"/>
      <c r="P13" s="185"/>
      <c r="Q13" s="106">
        <f>'Prompt Qs - Safety hard'!C47</f>
        <v>0</v>
      </c>
      <c r="R13" s="106">
        <f>'Prompt Qs - Safety hard'!C48</f>
        <v>0</v>
      </c>
      <c r="S13" s="106"/>
      <c r="W13" s="106">
        <f t="shared" ref="W13:W27" si="1">COUNTIF(D13,W$7)</f>
        <v>0</v>
      </c>
      <c r="X13" s="106">
        <f t="shared" ref="X13:AC27" si="2">COUNTIF($E13:$P13,X$7)</f>
        <v>7</v>
      </c>
      <c r="Y13" s="106">
        <f t="shared" si="0"/>
        <v>0</v>
      </c>
      <c r="Z13" s="106">
        <f t="shared" si="0"/>
        <v>0</v>
      </c>
      <c r="AA13" s="106">
        <f t="shared" si="0"/>
        <v>0</v>
      </c>
      <c r="AB13" s="106">
        <f t="shared" si="0"/>
        <v>0</v>
      </c>
      <c r="AC13" s="106">
        <f t="shared" si="0"/>
        <v>0</v>
      </c>
      <c r="AD13" s="106">
        <f t="shared" ref="AD13:AD27" si="3">SUM(X13:AC13)</f>
        <v>7</v>
      </c>
      <c r="AE13" s="106">
        <f t="shared" ref="AE13:AE27" si="4">Q13</f>
        <v>0</v>
      </c>
      <c r="AF13" s="106">
        <f t="shared" ref="AF13:AF27" si="5">R13</f>
        <v>0</v>
      </c>
    </row>
    <row r="14" spans="1:32" x14ac:dyDescent="0.25">
      <c r="A14" s="106" t="s">
        <v>103</v>
      </c>
      <c r="B14" s="164" t="s">
        <v>302</v>
      </c>
      <c r="C14" s="106" t="s">
        <v>343</v>
      </c>
      <c r="D14" s="106" t="str">
        <f>'Prompt Qs - Safety hard'!C49</f>
        <v>Applicable</v>
      </c>
      <c r="E14" s="106" t="str">
        <f>'Prompt Qs - Safety hard'!C50</f>
        <v>Not applicable</v>
      </c>
      <c r="F14" s="106" t="str">
        <f>'Prompt Qs - Safety hard'!C51</f>
        <v>Not applicable</v>
      </c>
      <c r="G14" s="106" t="str">
        <f>'Prompt Qs - Safety hard'!C52</f>
        <v>Not applicable</v>
      </c>
      <c r="H14" s="187"/>
      <c r="I14" s="106" t="str">
        <f>'Prompt Qs - Safety hard'!C53</f>
        <v>Not applicable</v>
      </c>
      <c r="J14" s="106" t="str">
        <f>'Prompt Qs - Safety hard'!C54</f>
        <v>Not applicable</v>
      </c>
      <c r="K14" s="106" t="str">
        <f>'Prompt Qs - Safety hard'!C55</f>
        <v>Not applicable</v>
      </c>
      <c r="L14" s="106" t="str">
        <f>'Prompt Qs - Safety hard'!C56</f>
        <v>Not applicable</v>
      </c>
      <c r="M14" s="185"/>
      <c r="N14" s="185"/>
      <c r="O14" s="185"/>
      <c r="P14" s="185"/>
      <c r="Q14" s="106">
        <f>'Prompt Qs - Safety hard'!C57</f>
        <v>0</v>
      </c>
      <c r="R14" s="106">
        <f>'Prompt Qs - Safety hard'!C58</f>
        <v>0</v>
      </c>
      <c r="S14" s="106"/>
      <c r="W14" s="106">
        <f t="shared" si="1"/>
        <v>0</v>
      </c>
      <c r="X14" s="106">
        <f t="shared" si="2"/>
        <v>7</v>
      </c>
      <c r="Y14" s="106">
        <f t="shared" si="0"/>
        <v>0</v>
      </c>
      <c r="Z14" s="106">
        <f t="shared" si="0"/>
        <v>0</v>
      </c>
      <c r="AA14" s="106">
        <f t="shared" si="0"/>
        <v>0</v>
      </c>
      <c r="AB14" s="106">
        <f t="shared" si="0"/>
        <v>0</v>
      </c>
      <c r="AC14" s="106">
        <f t="shared" si="0"/>
        <v>0</v>
      </c>
      <c r="AD14" s="106">
        <f t="shared" si="3"/>
        <v>7</v>
      </c>
      <c r="AE14" s="106">
        <f t="shared" si="4"/>
        <v>0</v>
      </c>
      <c r="AF14" s="106">
        <f t="shared" si="5"/>
        <v>0</v>
      </c>
    </row>
    <row r="15" spans="1:32" x14ac:dyDescent="0.25">
      <c r="A15" s="106" t="s">
        <v>104</v>
      </c>
      <c r="B15" s="164" t="s">
        <v>303</v>
      </c>
      <c r="C15" s="106" t="s">
        <v>343</v>
      </c>
      <c r="D15" s="106" t="str">
        <f>'Prompt Qs - Safety hard'!C59</f>
        <v>Applicable</v>
      </c>
      <c r="E15" s="106" t="str">
        <f>'Prompt Qs - Safety hard'!C60</f>
        <v>Not applicable</v>
      </c>
      <c r="F15" s="106" t="str">
        <f>'Prompt Qs - Safety hard'!C61</f>
        <v>Not applicable</v>
      </c>
      <c r="G15" s="106" t="str">
        <f>'Prompt Qs - Safety hard'!C62</f>
        <v>Not applicable</v>
      </c>
      <c r="H15" s="106" t="str">
        <f>'Prompt Qs - Safety hard'!C63</f>
        <v>Not applicable</v>
      </c>
      <c r="I15" s="106" t="str">
        <f>'Prompt Qs - Safety hard'!C64</f>
        <v>Not applicable</v>
      </c>
      <c r="J15" s="106" t="str">
        <f>'Prompt Qs - Safety hard'!C65</f>
        <v>Not applicable</v>
      </c>
      <c r="K15" s="106" t="str">
        <f>'Prompt Qs - Safety hard'!C66</f>
        <v>Not applicable</v>
      </c>
      <c r="L15" s="106" t="str">
        <f>'Prompt Qs - Safety hard'!C67</f>
        <v>Not applicable</v>
      </c>
      <c r="M15" s="185"/>
      <c r="N15" s="185"/>
      <c r="O15" s="185"/>
      <c r="P15" s="185"/>
      <c r="Q15" s="106">
        <f>'Prompt Qs - Safety hard'!C68</f>
        <v>0</v>
      </c>
      <c r="R15" s="106">
        <f>'Prompt Qs - Safety hard'!C69</f>
        <v>0</v>
      </c>
      <c r="S15" s="106"/>
      <c r="W15" s="106">
        <f t="shared" si="1"/>
        <v>0</v>
      </c>
      <c r="X15" s="106">
        <f t="shared" si="2"/>
        <v>8</v>
      </c>
      <c r="Y15" s="106">
        <f t="shared" si="0"/>
        <v>0</v>
      </c>
      <c r="Z15" s="106">
        <f t="shared" si="0"/>
        <v>0</v>
      </c>
      <c r="AA15" s="106">
        <f t="shared" si="0"/>
        <v>0</v>
      </c>
      <c r="AB15" s="106">
        <f t="shared" si="0"/>
        <v>0</v>
      </c>
      <c r="AC15" s="106">
        <f t="shared" si="0"/>
        <v>0</v>
      </c>
      <c r="AD15" s="106">
        <f t="shared" si="3"/>
        <v>8</v>
      </c>
      <c r="AE15" s="106">
        <f t="shared" si="4"/>
        <v>0</v>
      </c>
      <c r="AF15" s="106">
        <f t="shared" si="5"/>
        <v>0</v>
      </c>
    </row>
    <row r="16" spans="1:32" x14ac:dyDescent="0.25">
      <c r="A16" s="106" t="s">
        <v>105</v>
      </c>
      <c r="B16" s="164" t="s">
        <v>304</v>
      </c>
      <c r="C16" s="106" t="s">
        <v>343</v>
      </c>
      <c r="D16" s="106" t="str">
        <f>'Prompt Qs - Safety hard'!C70</f>
        <v>Applicable</v>
      </c>
      <c r="E16" s="106" t="str">
        <f>'Prompt Qs - Safety hard'!C71</f>
        <v>Not applicable</v>
      </c>
      <c r="F16" s="106" t="str">
        <f>'Prompt Qs - Safety hard'!C72</f>
        <v>Not applicable</v>
      </c>
      <c r="G16" s="106" t="str">
        <f>'Prompt Qs - Safety hard'!C73</f>
        <v>Not applicable</v>
      </c>
      <c r="H16" s="106" t="str">
        <f>'Prompt Qs - Safety hard'!C74</f>
        <v>Not applicable</v>
      </c>
      <c r="I16" s="106" t="str">
        <f>'Prompt Qs - Safety hard'!C75</f>
        <v>Not applicable</v>
      </c>
      <c r="J16" s="106" t="str">
        <f>'Prompt Qs - Safety hard'!C76</f>
        <v>Not applicable</v>
      </c>
      <c r="K16" s="106" t="str">
        <f>'Prompt Qs - Safety hard'!C77</f>
        <v>Not applicable</v>
      </c>
      <c r="L16" s="106" t="str">
        <f>'Prompt Qs - Safety hard'!C78</f>
        <v>Not applicable</v>
      </c>
      <c r="M16" s="185"/>
      <c r="N16" s="185"/>
      <c r="O16" s="185"/>
      <c r="P16" s="185"/>
      <c r="Q16" s="106">
        <f>'Prompt Qs - Safety hard'!C79</f>
        <v>0</v>
      </c>
      <c r="R16" s="106">
        <f>'Prompt Qs - Safety hard'!C80</f>
        <v>0</v>
      </c>
      <c r="S16" s="106"/>
      <c r="W16" s="106">
        <f t="shared" si="1"/>
        <v>0</v>
      </c>
      <c r="X16" s="106">
        <f t="shared" si="2"/>
        <v>8</v>
      </c>
      <c r="Y16" s="106">
        <f t="shared" si="0"/>
        <v>0</v>
      </c>
      <c r="Z16" s="106">
        <f t="shared" si="0"/>
        <v>0</v>
      </c>
      <c r="AA16" s="106">
        <f t="shared" si="0"/>
        <v>0</v>
      </c>
      <c r="AB16" s="106">
        <f t="shared" si="0"/>
        <v>0</v>
      </c>
      <c r="AC16" s="106">
        <f t="shared" si="0"/>
        <v>0</v>
      </c>
      <c r="AD16" s="106">
        <f t="shared" si="3"/>
        <v>8</v>
      </c>
      <c r="AE16" s="106">
        <f t="shared" si="4"/>
        <v>0</v>
      </c>
      <c r="AF16" s="106">
        <f t="shared" si="5"/>
        <v>0</v>
      </c>
    </row>
    <row r="17" spans="1:32" x14ac:dyDescent="0.25">
      <c r="A17" s="106" t="s">
        <v>106</v>
      </c>
      <c r="B17" s="164" t="s">
        <v>305</v>
      </c>
      <c r="C17" s="106" t="s">
        <v>343</v>
      </c>
      <c r="D17" s="106" t="str">
        <f>'Prompt Qs - Safety hard'!C81</f>
        <v>Applicable</v>
      </c>
      <c r="E17" s="106" t="str">
        <f>'Prompt Qs - Safety hard'!C82</f>
        <v>Not applicable</v>
      </c>
      <c r="F17" s="106" t="str">
        <f>'Prompt Qs - Safety hard'!C83</f>
        <v>Not applicable</v>
      </c>
      <c r="G17" s="106" t="str">
        <f>'Prompt Qs - Safety hard'!C84</f>
        <v>Not applicable</v>
      </c>
      <c r="H17" s="106" t="str">
        <f>'Prompt Qs - Safety hard'!C85</f>
        <v>Not applicable</v>
      </c>
      <c r="I17" s="106" t="str">
        <f>'Prompt Qs - Safety hard'!C86</f>
        <v>Not applicable</v>
      </c>
      <c r="J17" s="106" t="str">
        <f>'Prompt Qs - Safety hard'!C87</f>
        <v>Not applicable</v>
      </c>
      <c r="K17" s="106" t="str">
        <f>'Prompt Qs - Safety hard'!C88</f>
        <v>Not applicable</v>
      </c>
      <c r="L17" s="106" t="str">
        <f>'Prompt Qs - Safety hard'!C89</f>
        <v>Not applicable</v>
      </c>
      <c r="M17" s="185"/>
      <c r="N17" s="185"/>
      <c r="O17" s="185"/>
      <c r="P17" s="185"/>
      <c r="Q17" s="106">
        <f>'Prompt Qs - Safety hard'!C90</f>
        <v>0</v>
      </c>
      <c r="R17" s="106">
        <f>'Prompt Qs - Safety hard'!C91</f>
        <v>0</v>
      </c>
      <c r="S17" s="106"/>
      <c r="W17" s="106">
        <f t="shared" si="1"/>
        <v>0</v>
      </c>
      <c r="X17" s="106">
        <f t="shared" si="2"/>
        <v>8</v>
      </c>
      <c r="Y17" s="106">
        <f t="shared" si="0"/>
        <v>0</v>
      </c>
      <c r="Z17" s="106">
        <f t="shared" si="0"/>
        <v>0</v>
      </c>
      <c r="AA17" s="106">
        <f t="shared" si="0"/>
        <v>0</v>
      </c>
      <c r="AB17" s="106">
        <f t="shared" si="0"/>
        <v>0</v>
      </c>
      <c r="AC17" s="106">
        <f t="shared" si="0"/>
        <v>0</v>
      </c>
      <c r="AD17" s="106">
        <f t="shared" si="3"/>
        <v>8</v>
      </c>
      <c r="AE17" s="106">
        <f t="shared" si="4"/>
        <v>0</v>
      </c>
      <c r="AF17" s="106">
        <f t="shared" si="5"/>
        <v>0</v>
      </c>
    </row>
    <row r="18" spans="1:32" x14ac:dyDescent="0.25">
      <c r="A18" s="106" t="s">
        <v>107</v>
      </c>
      <c r="B18" s="164" t="s">
        <v>306</v>
      </c>
      <c r="C18" s="106" t="s">
        <v>343</v>
      </c>
      <c r="D18" s="106" t="str">
        <f>'Prompt Qs - Safety hard'!C92</f>
        <v>Applicable</v>
      </c>
      <c r="E18" s="106" t="str">
        <f>'Prompt Qs - Safety hard'!C93</f>
        <v>Not applicable</v>
      </c>
      <c r="F18" s="106" t="str">
        <f>'Prompt Qs - Safety hard'!C94</f>
        <v>Not applicable</v>
      </c>
      <c r="G18" s="106" t="str">
        <f>'Prompt Qs - Safety hard'!C95</f>
        <v>Not applicable</v>
      </c>
      <c r="H18" s="106" t="str">
        <f>'Prompt Qs - Safety hard'!C96</f>
        <v>Not applicable</v>
      </c>
      <c r="I18" s="106" t="str">
        <f>'Prompt Qs - Safety hard'!C97</f>
        <v>Not applicable</v>
      </c>
      <c r="J18" s="106" t="str">
        <f>'Prompt Qs - Safety hard'!C98</f>
        <v>Not applicable</v>
      </c>
      <c r="K18" s="106" t="str">
        <f>'Prompt Qs - Safety hard'!C99</f>
        <v>Not applicable</v>
      </c>
      <c r="L18" s="106" t="str">
        <f>'Prompt Qs - Safety hard'!C100</f>
        <v>Not applicable</v>
      </c>
      <c r="M18" s="185"/>
      <c r="N18" s="185"/>
      <c r="O18" s="185"/>
      <c r="P18" s="185"/>
      <c r="Q18" s="106">
        <f>'Prompt Qs - Safety hard'!C101</f>
        <v>0</v>
      </c>
      <c r="R18" s="106">
        <f>'Prompt Qs - Safety hard'!C102</f>
        <v>0</v>
      </c>
      <c r="S18" s="106"/>
      <c r="W18" s="106">
        <f t="shared" si="1"/>
        <v>0</v>
      </c>
      <c r="X18" s="106">
        <f t="shared" si="2"/>
        <v>8</v>
      </c>
      <c r="Y18" s="106">
        <f t="shared" si="0"/>
        <v>0</v>
      </c>
      <c r="Z18" s="106">
        <f t="shared" si="0"/>
        <v>0</v>
      </c>
      <c r="AA18" s="106">
        <f t="shared" si="0"/>
        <v>0</v>
      </c>
      <c r="AB18" s="106">
        <f t="shared" si="0"/>
        <v>0</v>
      </c>
      <c r="AC18" s="106">
        <f t="shared" si="0"/>
        <v>0</v>
      </c>
      <c r="AD18" s="106">
        <f t="shared" si="3"/>
        <v>8</v>
      </c>
      <c r="AE18" s="106">
        <f t="shared" si="4"/>
        <v>0</v>
      </c>
      <c r="AF18" s="106">
        <f t="shared" si="5"/>
        <v>0</v>
      </c>
    </row>
    <row r="19" spans="1:32" x14ac:dyDescent="0.25">
      <c r="A19" s="106" t="s">
        <v>147</v>
      </c>
      <c r="B19" s="164" t="s">
        <v>307</v>
      </c>
      <c r="C19" s="106" t="s">
        <v>343</v>
      </c>
      <c r="D19" s="106" t="str">
        <f>'Prompt Qs - Safety hard'!C103</f>
        <v>Applicable</v>
      </c>
      <c r="E19" s="106" t="str">
        <f>'Prompt Qs - Safety hard'!C104</f>
        <v>Not applicable</v>
      </c>
      <c r="F19" s="106" t="str">
        <f>'Prompt Qs - Safety hard'!C105</f>
        <v>Not applicable</v>
      </c>
      <c r="G19" s="106" t="str">
        <f>'Prompt Qs - Safety hard'!C106</f>
        <v>Not applicable</v>
      </c>
      <c r="H19" s="106" t="str">
        <f>'Prompt Qs - Safety hard'!C107</f>
        <v>Not applicable</v>
      </c>
      <c r="I19" s="106" t="str">
        <f>'Prompt Qs - Safety hard'!C108</f>
        <v>Not applicable</v>
      </c>
      <c r="J19" s="106" t="str">
        <f>'Prompt Qs - Safety hard'!C109</f>
        <v>Not applicable</v>
      </c>
      <c r="K19" s="106" t="str">
        <f>'Prompt Qs - Safety hard'!C110</f>
        <v>Not applicable</v>
      </c>
      <c r="L19" s="106" t="str">
        <f>'Prompt Qs - Safety hard'!C111</f>
        <v>Not applicable</v>
      </c>
      <c r="M19" s="185"/>
      <c r="N19" s="185"/>
      <c r="O19" s="185"/>
      <c r="P19" s="185"/>
      <c r="Q19" s="106">
        <f>'Prompt Qs - Safety hard'!C112</f>
        <v>0</v>
      </c>
      <c r="R19" s="106">
        <f>'Prompt Qs - Safety hard'!C113</f>
        <v>0</v>
      </c>
      <c r="S19" s="106"/>
      <c r="W19" s="106">
        <f t="shared" si="1"/>
        <v>0</v>
      </c>
      <c r="X19" s="106">
        <f t="shared" si="2"/>
        <v>8</v>
      </c>
      <c r="Y19" s="106">
        <f t="shared" si="0"/>
        <v>0</v>
      </c>
      <c r="Z19" s="106">
        <f t="shared" si="0"/>
        <v>0</v>
      </c>
      <c r="AA19" s="106">
        <f t="shared" si="0"/>
        <v>0</v>
      </c>
      <c r="AB19" s="106">
        <f t="shared" si="0"/>
        <v>0</v>
      </c>
      <c r="AC19" s="106">
        <f t="shared" si="0"/>
        <v>0</v>
      </c>
      <c r="AD19" s="106">
        <f t="shared" si="3"/>
        <v>8</v>
      </c>
      <c r="AE19" s="106">
        <f t="shared" si="4"/>
        <v>0</v>
      </c>
      <c r="AF19" s="106">
        <f t="shared" si="5"/>
        <v>0</v>
      </c>
    </row>
    <row r="20" spans="1:32" x14ac:dyDescent="0.25">
      <c r="A20" s="106" t="s">
        <v>108</v>
      </c>
      <c r="B20" s="164" t="s">
        <v>308</v>
      </c>
      <c r="C20" s="106" t="s">
        <v>343</v>
      </c>
      <c r="D20" s="106" t="str">
        <f>'Prompt Qs - Safety hard'!C114</f>
        <v>Applicable</v>
      </c>
      <c r="E20" s="106" t="str">
        <f>'Prompt Qs - Safety hard'!C115</f>
        <v>Not applicable</v>
      </c>
      <c r="F20" s="106" t="str">
        <f>'Prompt Qs - Safety hard'!C116</f>
        <v>Not applicable</v>
      </c>
      <c r="G20" s="106" t="str">
        <f>'Prompt Qs - Safety hard'!C117</f>
        <v>Not applicable</v>
      </c>
      <c r="H20" s="106" t="str">
        <f>'Prompt Qs - Safety hard'!C118</f>
        <v>Not applicable</v>
      </c>
      <c r="I20" s="106" t="str">
        <f>'Prompt Qs - Safety hard'!C119</f>
        <v>Not applicable</v>
      </c>
      <c r="J20" s="106" t="str">
        <f>'Prompt Qs - Safety hard'!C120</f>
        <v>Not applicable</v>
      </c>
      <c r="K20" s="106" t="str">
        <f>'Prompt Qs - Safety hard'!C121</f>
        <v>Not applicable</v>
      </c>
      <c r="L20" s="106" t="str">
        <f>'Prompt Qs - Safety hard'!C122</f>
        <v>Not applicable</v>
      </c>
      <c r="M20" s="185"/>
      <c r="N20" s="185"/>
      <c r="O20" s="185"/>
      <c r="P20" s="185"/>
      <c r="Q20" s="106">
        <f>'Prompt Qs - Safety hard'!C123</f>
        <v>0</v>
      </c>
      <c r="R20" s="106">
        <f>'Prompt Qs - Safety hard'!C124</f>
        <v>0</v>
      </c>
      <c r="S20" s="106"/>
      <c r="W20" s="106">
        <f t="shared" si="1"/>
        <v>0</v>
      </c>
      <c r="X20" s="106">
        <f t="shared" si="2"/>
        <v>8</v>
      </c>
      <c r="Y20" s="106">
        <f t="shared" si="0"/>
        <v>0</v>
      </c>
      <c r="Z20" s="106">
        <f t="shared" si="0"/>
        <v>0</v>
      </c>
      <c r="AA20" s="106">
        <f t="shared" si="0"/>
        <v>0</v>
      </c>
      <c r="AB20" s="106">
        <f t="shared" si="0"/>
        <v>0</v>
      </c>
      <c r="AC20" s="106">
        <f t="shared" si="0"/>
        <v>0</v>
      </c>
      <c r="AD20" s="106">
        <f t="shared" si="3"/>
        <v>8</v>
      </c>
      <c r="AE20" s="106">
        <f t="shared" si="4"/>
        <v>0</v>
      </c>
      <c r="AF20" s="106">
        <f t="shared" si="5"/>
        <v>0</v>
      </c>
    </row>
    <row r="21" spans="1:32" x14ac:dyDescent="0.25">
      <c r="A21" s="106" t="s">
        <v>109</v>
      </c>
      <c r="B21" s="164" t="s">
        <v>310</v>
      </c>
      <c r="C21" s="106" t="s">
        <v>343</v>
      </c>
      <c r="D21" s="106" t="str">
        <f>'Prompt Qs - Safety hard'!C125</f>
        <v>Applicable</v>
      </c>
      <c r="E21" s="106" t="str">
        <f>'Prompt Qs - Safety hard'!C126</f>
        <v>Not applicable</v>
      </c>
      <c r="F21" s="106" t="str">
        <f>'Prompt Qs - Safety hard'!C127</f>
        <v>Not applicable</v>
      </c>
      <c r="G21" s="106" t="str">
        <f>'Prompt Qs - Safety hard'!C128</f>
        <v>Not applicable</v>
      </c>
      <c r="H21" s="106" t="str">
        <f>'Prompt Qs - Safety hard'!C129</f>
        <v>Not applicable</v>
      </c>
      <c r="I21" s="106" t="str">
        <f>'Prompt Qs - Safety hard'!C130</f>
        <v>Not applicable</v>
      </c>
      <c r="J21" s="106" t="str">
        <f>'Prompt Qs - Safety hard'!C131</f>
        <v>Not applicable</v>
      </c>
      <c r="K21" s="106" t="str">
        <f>'Prompt Qs - Safety hard'!C132</f>
        <v>Not applicable</v>
      </c>
      <c r="L21" s="106" t="str">
        <f>'Prompt Qs - Safety hard'!C133</f>
        <v>Not applicable</v>
      </c>
      <c r="M21" s="185"/>
      <c r="N21" s="185"/>
      <c r="O21" s="185"/>
      <c r="P21" s="185"/>
      <c r="Q21" s="106">
        <f>'Prompt Qs - Safety hard'!C134</f>
        <v>0</v>
      </c>
      <c r="R21" s="106">
        <f>'Prompt Qs - Safety hard'!C135</f>
        <v>0</v>
      </c>
      <c r="S21" s="106"/>
      <c r="W21" s="106">
        <f t="shared" si="1"/>
        <v>0</v>
      </c>
      <c r="X21" s="106">
        <f t="shared" si="2"/>
        <v>8</v>
      </c>
      <c r="Y21" s="106">
        <f t="shared" si="0"/>
        <v>0</v>
      </c>
      <c r="Z21" s="106">
        <f t="shared" si="0"/>
        <v>0</v>
      </c>
      <c r="AA21" s="106">
        <f t="shared" si="0"/>
        <v>0</v>
      </c>
      <c r="AB21" s="106">
        <f t="shared" si="0"/>
        <v>0</v>
      </c>
      <c r="AC21" s="106">
        <f t="shared" si="0"/>
        <v>0</v>
      </c>
      <c r="AD21" s="106">
        <f t="shared" si="3"/>
        <v>8</v>
      </c>
      <c r="AE21" s="106">
        <f t="shared" si="4"/>
        <v>0</v>
      </c>
      <c r="AF21" s="106">
        <f t="shared" si="5"/>
        <v>0</v>
      </c>
    </row>
    <row r="22" spans="1:32" x14ac:dyDescent="0.25">
      <c r="A22" s="106" t="s">
        <v>110</v>
      </c>
      <c r="B22" s="164" t="s">
        <v>313</v>
      </c>
      <c r="C22" s="106" t="s">
        <v>343</v>
      </c>
      <c r="D22" s="106" t="str">
        <f>'Prompt Qs - Safety hard'!C136</f>
        <v>Applicable</v>
      </c>
      <c r="E22" s="106" t="str">
        <f>'Prompt Qs - Safety hard'!C137</f>
        <v>Not applicable</v>
      </c>
      <c r="F22" s="106" t="str">
        <f>'Prompt Qs - Safety hard'!C138</f>
        <v>Not applicable</v>
      </c>
      <c r="G22" s="106" t="str">
        <f>'Prompt Qs - Safety hard'!C139</f>
        <v>Not applicable</v>
      </c>
      <c r="H22" s="106" t="str">
        <f>'Prompt Qs - Safety hard'!C140</f>
        <v>Not applicable</v>
      </c>
      <c r="I22" s="106" t="str">
        <f>'Prompt Qs - Safety hard'!C141</f>
        <v>Not applicable</v>
      </c>
      <c r="J22" s="106" t="str">
        <f>'Prompt Qs - Safety hard'!C142</f>
        <v>Not applicable</v>
      </c>
      <c r="K22" s="106" t="str">
        <f>'Prompt Qs - Safety hard'!C143</f>
        <v>Not applicable</v>
      </c>
      <c r="L22" s="106" t="str">
        <f>'Prompt Qs - Safety hard'!C144</f>
        <v>Not applicable</v>
      </c>
      <c r="M22" s="185"/>
      <c r="N22" s="185"/>
      <c r="O22" s="185"/>
      <c r="P22" s="185"/>
      <c r="Q22" s="106">
        <f>'Prompt Qs - Safety hard'!C145</f>
        <v>0</v>
      </c>
      <c r="R22" s="106">
        <f>'Prompt Qs - Safety hard'!C146</f>
        <v>0</v>
      </c>
      <c r="S22" s="106"/>
      <c r="W22" s="106">
        <f t="shared" si="1"/>
        <v>0</v>
      </c>
      <c r="X22" s="106">
        <f t="shared" si="2"/>
        <v>8</v>
      </c>
      <c r="Y22" s="106">
        <f t="shared" si="0"/>
        <v>0</v>
      </c>
      <c r="Z22" s="106">
        <f t="shared" si="0"/>
        <v>0</v>
      </c>
      <c r="AA22" s="106">
        <f t="shared" si="0"/>
        <v>0</v>
      </c>
      <c r="AB22" s="106">
        <f t="shared" si="0"/>
        <v>0</v>
      </c>
      <c r="AC22" s="106">
        <f t="shared" si="0"/>
        <v>0</v>
      </c>
      <c r="AD22" s="106">
        <f t="shared" si="3"/>
        <v>8</v>
      </c>
      <c r="AE22" s="106">
        <f t="shared" si="4"/>
        <v>0</v>
      </c>
      <c r="AF22" s="106">
        <f t="shared" si="5"/>
        <v>0</v>
      </c>
    </row>
    <row r="23" spans="1:32" x14ac:dyDescent="0.25">
      <c r="A23" s="106" t="s">
        <v>111</v>
      </c>
      <c r="B23" s="164" t="s">
        <v>314</v>
      </c>
      <c r="C23" s="106" t="s">
        <v>343</v>
      </c>
      <c r="D23" s="106" t="str">
        <f>'Prompt Qs - Safety hard'!C147</f>
        <v>Applicable</v>
      </c>
      <c r="E23" s="106" t="str">
        <f>'Prompt Qs - Safety hard'!C148</f>
        <v>Not applicable</v>
      </c>
      <c r="F23" s="106" t="str">
        <f>'Prompt Qs - Safety hard'!C149</f>
        <v>Not applicable</v>
      </c>
      <c r="G23" s="106" t="str">
        <f>'Prompt Qs - Safety hard'!C150</f>
        <v>Not applicable</v>
      </c>
      <c r="H23" s="106" t="str">
        <f>'Prompt Qs - Safety hard'!C151</f>
        <v>Not applicable</v>
      </c>
      <c r="I23" s="106" t="str">
        <f>'Prompt Qs - Safety hard'!C152</f>
        <v>Not applicable</v>
      </c>
      <c r="J23" s="106" t="str">
        <f>'Prompt Qs - Safety hard'!C153</f>
        <v>Not applicable</v>
      </c>
      <c r="K23" s="106" t="str">
        <f>'Prompt Qs - Safety hard'!C154</f>
        <v>Not applicable</v>
      </c>
      <c r="L23" s="106" t="str">
        <f>'Prompt Qs - Safety hard'!C155</f>
        <v>Not applicable</v>
      </c>
      <c r="M23" s="185"/>
      <c r="N23" s="185"/>
      <c r="O23" s="185"/>
      <c r="P23" s="185"/>
      <c r="Q23" s="106">
        <f>'Prompt Qs - Safety hard'!C156</f>
        <v>0</v>
      </c>
      <c r="R23" s="106">
        <f>'Prompt Qs - Safety hard'!C157</f>
        <v>0</v>
      </c>
      <c r="S23" s="106"/>
      <c r="W23" s="106">
        <f t="shared" si="1"/>
        <v>0</v>
      </c>
      <c r="X23" s="106">
        <f t="shared" si="2"/>
        <v>8</v>
      </c>
      <c r="Y23" s="106">
        <f t="shared" si="0"/>
        <v>0</v>
      </c>
      <c r="Z23" s="106">
        <f t="shared" si="0"/>
        <v>0</v>
      </c>
      <c r="AA23" s="106">
        <f t="shared" si="0"/>
        <v>0</v>
      </c>
      <c r="AB23" s="106">
        <f t="shared" si="0"/>
        <v>0</v>
      </c>
      <c r="AC23" s="106">
        <f t="shared" si="0"/>
        <v>0</v>
      </c>
      <c r="AD23" s="106">
        <f t="shared" si="3"/>
        <v>8</v>
      </c>
      <c r="AE23" s="106">
        <f t="shared" si="4"/>
        <v>0</v>
      </c>
      <c r="AF23" s="106">
        <f t="shared" si="5"/>
        <v>0</v>
      </c>
    </row>
    <row r="24" spans="1:32" x14ac:dyDescent="0.25">
      <c r="A24" s="106" t="s">
        <v>112</v>
      </c>
      <c r="B24" s="164" t="s">
        <v>315</v>
      </c>
      <c r="C24" s="106" t="s">
        <v>343</v>
      </c>
      <c r="D24" s="106" t="str">
        <f>'Prompt Qs - Safety hard'!C158</f>
        <v>Applicable</v>
      </c>
      <c r="E24" s="106" t="str">
        <f>'Prompt Qs - Safety hard'!C159</f>
        <v>Not applicable</v>
      </c>
      <c r="F24" s="106" t="str">
        <f>'Prompt Qs - Safety hard'!C160</f>
        <v>Not applicable</v>
      </c>
      <c r="G24" s="106" t="str">
        <f>'Prompt Qs - Safety hard'!C161</f>
        <v>Not applicable</v>
      </c>
      <c r="H24" s="106" t="str">
        <f>'Prompt Qs - Safety hard'!C162</f>
        <v>Not applicable</v>
      </c>
      <c r="I24" s="106" t="str">
        <f>'Prompt Qs - Safety hard'!C163</f>
        <v>Not applicable</v>
      </c>
      <c r="J24" s="106" t="str">
        <f>'Prompt Qs - Safety hard'!C164</f>
        <v>Not applicable</v>
      </c>
      <c r="K24" s="106" t="str">
        <f>'Prompt Qs - Safety hard'!C165</f>
        <v>Not applicable</v>
      </c>
      <c r="L24" s="106" t="str">
        <f>'Prompt Qs - Safety hard'!C166</f>
        <v>Not applicable</v>
      </c>
      <c r="M24" s="185"/>
      <c r="N24" s="185"/>
      <c r="O24" s="185"/>
      <c r="P24" s="185"/>
      <c r="Q24" s="106">
        <f>'Prompt Qs - Safety hard'!C167</f>
        <v>0</v>
      </c>
      <c r="R24" s="106">
        <f>'Prompt Qs - Safety hard'!C168</f>
        <v>0</v>
      </c>
      <c r="S24" s="106"/>
      <c r="W24" s="106">
        <f t="shared" si="1"/>
        <v>0</v>
      </c>
      <c r="X24" s="106">
        <f t="shared" si="2"/>
        <v>8</v>
      </c>
      <c r="Y24" s="106">
        <f t="shared" si="2"/>
        <v>0</v>
      </c>
      <c r="Z24" s="106">
        <f t="shared" si="2"/>
        <v>0</v>
      </c>
      <c r="AA24" s="106">
        <f t="shared" si="2"/>
        <v>0</v>
      </c>
      <c r="AB24" s="106">
        <f t="shared" si="2"/>
        <v>0</v>
      </c>
      <c r="AC24" s="106">
        <f t="shared" si="2"/>
        <v>0</v>
      </c>
      <c r="AD24" s="106">
        <f t="shared" si="3"/>
        <v>8</v>
      </c>
      <c r="AE24" s="106">
        <f t="shared" si="4"/>
        <v>0</v>
      </c>
      <c r="AF24" s="106">
        <f t="shared" si="5"/>
        <v>0</v>
      </c>
    </row>
    <row r="25" spans="1:32" x14ac:dyDescent="0.25">
      <c r="A25" s="106" t="s">
        <v>113</v>
      </c>
      <c r="B25" s="164" t="s">
        <v>316</v>
      </c>
      <c r="C25" s="106" t="s">
        <v>343</v>
      </c>
      <c r="D25" s="106" t="str">
        <f>'Prompt Qs - Safety hard'!C169</f>
        <v>Applicable</v>
      </c>
      <c r="E25" s="106" t="str">
        <f>'Prompt Qs - Safety hard'!C170</f>
        <v>Not applicable</v>
      </c>
      <c r="F25" s="106" t="str">
        <f>'Prompt Qs - Safety hard'!C171</f>
        <v>Not applicable</v>
      </c>
      <c r="G25" s="106" t="str">
        <f>'Prompt Qs - Safety hard'!C172</f>
        <v>Not applicable</v>
      </c>
      <c r="H25" s="106" t="str">
        <f>'Prompt Qs - Safety hard'!C173</f>
        <v>Not applicable</v>
      </c>
      <c r="I25" s="106" t="str">
        <f>'Prompt Qs - Safety hard'!C174</f>
        <v>Not applicable</v>
      </c>
      <c r="J25" s="187"/>
      <c r="K25" s="106" t="str">
        <f>'Prompt Qs - Safety hard'!C175</f>
        <v>Not applicable</v>
      </c>
      <c r="L25" s="106" t="str">
        <f>'Prompt Qs - Safety hard'!C176</f>
        <v>Not applicable</v>
      </c>
      <c r="M25" s="185"/>
      <c r="N25" s="185"/>
      <c r="O25" s="185"/>
      <c r="P25" s="185"/>
      <c r="Q25" s="106">
        <f>'Prompt Qs - Safety hard'!C177</f>
        <v>0</v>
      </c>
      <c r="R25" s="106">
        <f>'Prompt Qs - Safety hard'!C178</f>
        <v>0</v>
      </c>
      <c r="S25" s="106"/>
      <c r="W25" s="106">
        <f t="shared" si="1"/>
        <v>0</v>
      </c>
      <c r="X25" s="106">
        <f t="shared" si="2"/>
        <v>7</v>
      </c>
      <c r="Y25" s="106">
        <f t="shared" si="2"/>
        <v>0</v>
      </c>
      <c r="Z25" s="106">
        <f t="shared" si="2"/>
        <v>0</v>
      </c>
      <c r="AA25" s="106">
        <f t="shared" si="2"/>
        <v>0</v>
      </c>
      <c r="AB25" s="106">
        <f t="shared" si="2"/>
        <v>0</v>
      </c>
      <c r="AC25" s="106">
        <f t="shared" si="2"/>
        <v>0</v>
      </c>
      <c r="AD25" s="106">
        <f t="shared" si="3"/>
        <v>7</v>
      </c>
      <c r="AE25" s="106">
        <f t="shared" si="4"/>
        <v>0</v>
      </c>
      <c r="AF25" s="106">
        <f t="shared" si="5"/>
        <v>0</v>
      </c>
    </row>
    <row r="26" spans="1:32" x14ac:dyDescent="0.25">
      <c r="A26" s="106" t="s">
        <v>114</v>
      </c>
      <c r="B26" s="164" t="s">
        <v>317</v>
      </c>
      <c r="C26" s="106" t="s">
        <v>343</v>
      </c>
      <c r="D26" s="106" t="str">
        <f>'Prompt Qs - Safety hard'!C179</f>
        <v>Applicable</v>
      </c>
      <c r="E26" s="106" t="str">
        <f>'Prompt Qs - Safety hard'!C180</f>
        <v>Not applicable</v>
      </c>
      <c r="F26" s="106" t="str">
        <f>'Prompt Qs - Safety hard'!C181</f>
        <v>Not applicable</v>
      </c>
      <c r="G26" s="106" t="str">
        <f>'Prompt Qs - Safety hard'!C182</f>
        <v>Not applicable</v>
      </c>
      <c r="H26" s="106" t="e">
        <f>'Prompt Qs - Safety hard'!#REF!</f>
        <v>#REF!</v>
      </c>
      <c r="I26" s="106" t="str">
        <f>'Prompt Qs - Safety hard'!C183</f>
        <v>Not applicable</v>
      </c>
      <c r="J26" s="106" t="str">
        <f>'Prompt Qs - Safety hard'!C184</f>
        <v>Not applicable</v>
      </c>
      <c r="K26" s="106" t="str">
        <f>'Prompt Qs - Safety hard'!C185</f>
        <v>Not applicable</v>
      </c>
      <c r="L26" s="106" t="str">
        <f>'Prompt Qs - Safety hard'!C186</f>
        <v>Not applicable</v>
      </c>
      <c r="M26" s="185"/>
      <c r="N26" s="185"/>
      <c r="O26" s="185"/>
      <c r="P26" s="185"/>
      <c r="Q26" s="106">
        <f>'Prompt Qs - Safety hard'!C187</f>
        <v>0</v>
      </c>
      <c r="R26" s="106">
        <f>'Prompt Qs - Safety hard'!C188</f>
        <v>0</v>
      </c>
      <c r="S26" s="106"/>
      <c r="W26" s="106">
        <f t="shared" si="1"/>
        <v>0</v>
      </c>
      <c r="X26" s="106">
        <f t="shared" si="2"/>
        <v>7</v>
      </c>
      <c r="Y26" s="106">
        <f t="shared" si="2"/>
        <v>0</v>
      </c>
      <c r="Z26" s="106">
        <f t="shared" si="2"/>
        <v>0</v>
      </c>
      <c r="AA26" s="106">
        <f t="shared" si="2"/>
        <v>0</v>
      </c>
      <c r="AB26" s="106">
        <f t="shared" si="2"/>
        <v>0</v>
      </c>
      <c r="AC26" s="106">
        <f t="shared" si="2"/>
        <v>0</v>
      </c>
      <c r="AD26" s="106">
        <f t="shared" si="3"/>
        <v>7</v>
      </c>
      <c r="AE26" s="106">
        <f t="shared" si="4"/>
        <v>0</v>
      </c>
      <c r="AF26" s="106">
        <f t="shared" si="5"/>
        <v>0</v>
      </c>
    </row>
    <row r="27" spans="1:32" x14ac:dyDescent="0.25">
      <c r="A27" s="106" t="s">
        <v>115</v>
      </c>
      <c r="B27" s="164" t="s">
        <v>319</v>
      </c>
      <c r="C27" s="106" t="s">
        <v>343</v>
      </c>
      <c r="D27" s="106" t="str">
        <f>'Prompt Qs - Safety hard'!C189</f>
        <v>Applicable</v>
      </c>
      <c r="E27" s="106" t="str">
        <f>'Prompt Qs - Safety hard'!C190</f>
        <v>Not applicable</v>
      </c>
      <c r="F27" s="106" t="str">
        <f>'Prompt Qs - Safety hard'!C191</f>
        <v>Not applicable</v>
      </c>
      <c r="G27" s="106" t="str">
        <f>'Prompt Qs - Safety hard'!C192</f>
        <v>Not applicable</v>
      </c>
      <c r="H27" s="106" t="str">
        <f>'Prompt Qs - Safety hard'!C193</f>
        <v>Not applicable</v>
      </c>
      <c r="I27" s="106" t="str">
        <f>'Prompt Qs - Safety hard'!C194</f>
        <v>Not applicable</v>
      </c>
      <c r="J27" s="106" t="str">
        <f>'Prompt Qs - Safety hard'!C195</f>
        <v>Not applicable</v>
      </c>
      <c r="K27" s="106" t="str">
        <f>'Prompt Qs - Safety hard'!C196</f>
        <v>2. Good</v>
      </c>
      <c r="L27" s="106" t="str">
        <f>'Prompt Qs - Safety hard'!C197</f>
        <v>Not applicable</v>
      </c>
      <c r="M27" s="185"/>
      <c r="N27" s="185"/>
      <c r="O27" s="185"/>
      <c r="P27" s="185"/>
      <c r="Q27" s="106">
        <f>'Prompt Qs - Safety hard'!C198</f>
        <v>0</v>
      </c>
      <c r="R27" s="106">
        <f>'Prompt Qs - Safety hard'!C199</f>
        <v>0</v>
      </c>
      <c r="S27" s="106"/>
      <c r="W27" s="106">
        <f t="shared" si="1"/>
        <v>0</v>
      </c>
      <c r="X27" s="106">
        <f t="shared" si="2"/>
        <v>7</v>
      </c>
      <c r="Y27" s="106">
        <f t="shared" si="2"/>
        <v>0</v>
      </c>
      <c r="Z27" s="106">
        <f t="shared" si="2"/>
        <v>1</v>
      </c>
      <c r="AA27" s="106">
        <f t="shared" si="2"/>
        <v>0</v>
      </c>
      <c r="AB27" s="106">
        <f t="shared" si="2"/>
        <v>0</v>
      </c>
      <c r="AC27" s="106">
        <f t="shared" si="2"/>
        <v>0</v>
      </c>
      <c r="AD27" s="106">
        <f t="shared" si="3"/>
        <v>8</v>
      </c>
      <c r="AE27" s="106">
        <f t="shared" si="4"/>
        <v>0</v>
      </c>
      <c r="AF27" s="106">
        <f t="shared" si="5"/>
        <v>0</v>
      </c>
    </row>
    <row r="28" spans="1:32" s="23" customFormat="1" ht="51" x14ac:dyDescent="0.25">
      <c r="A28" s="201" t="s">
        <v>311</v>
      </c>
      <c r="B28" s="201" t="s">
        <v>312</v>
      </c>
      <c r="C28" s="201" t="s">
        <v>342</v>
      </c>
      <c r="D28" s="105" t="s">
        <v>309</v>
      </c>
      <c r="E28" s="105" t="s">
        <v>352</v>
      </c>
      <c r="F28" s="105" t="s">
        <v>353</v>
      </c>
      <c r="G28" s="105" t="s">
        <v>354</v>
      </c>
      <c r="H28" s="105" t="s">
        <v>355</v>
      </c>
      <c r="I28" s="105" t="s">
        <v>362</v>
      </c>
      <c r="J28" s="105" t="s">
        <v>356</v>
      </c>
      <c r="K28" s="105" t="s">
        <v>357</v>
      </c>
      <c r="L28" s="105" t="s">
        <v>351</v>
      </c>
      <c r="M28" s="187"/>
      <c r="N28" s="187"/>
      <c r="O28" s="187"/>
      <c r="P28" s="187"/>
      <c r="Q28" s="105" t="s">
        <v>339</v>
      </c>
      <c r="R28" s="105" t="s">
        <v>340</v>
      </c>
      <c r="S28" s="201" t="s">
        <v>332</v>
      </c>
      <c r="W28" s="187"/>
      <c r="X28" s="187"/>
      <c r="Y28" s="187"/>
      <c r="Z28" s="187"/>
      <c r="AA28" s="187"/>
      <c r="AB28" s="187"/>
      <c r="AC28" s="187"/>
      <c r="AD28" s="187"/>
      <c r="AE28" s="187"/>
      <c r="AF28" s="187"/>
    </row>
    <row r="29" spans="1:32" x14ac:dyDescent="0.25">
      <c r="A29" s="106" t="s">
        <v>116</v>
      </c>
      <c r="B29" s="164" t="s">
        <v>318</v>
      </c>
      <c r="C29" s="106" t="s">
        <v>343</v>
      </c>
      <c r="D29" s="106" t="str">
        <f>'Prompt Qs - Safety hard'!C200</f>
        <v>Applicable</v>
      </c>
      <c r="E29" s="106" t="str">
        <f>'Prompt Qs - Safety hard'!C201</f>
        <v>Not applicable</v>
      </c>
      <c r="F29" s="106" t="str">
        <f>'Prompt Qs - Safety hard'!C202</f>
        <v>Not applicable</v>
      </c>
      <c r="G29" s="106" t="str">
        <f>'Prompt Qs - Safety hard'!C203</f>
        <v>Not applicable</v>
      </c>
      <c r="H29" s="106" t="str">
        <f>'Prompt Qs - Safety hard'!C204</f>
        <v>Not applicable</v>
      </c>
      <c r="I29" s="106" t="str">
        <f>'Prompt Qs - Safety hard'!C205</f>
        <v>Not applicable</v>
      </c>
      <c r="J29" s="106" t="str">
        <f>'Prompt Qs - Safety hard'!C206</f>
        <v>Not applicable</v>
      </c>
      <c r="K29" s="106" t="str">
        <f>'Prompt Qs - Safety hard'!C207</f>
        <v>Not applicable</v>
      </c>
      <c r="L29" s="106" t="str">
        <f>'Prompt Qs - Safety hard'!C208</f>
        <v>Not applicable</v>
      </c>
      <c r="M29" s="185"/>
      <c r="N29" s="185"/>
      <c r="O29" s="185"/>
      <c r="P29" s="185"/>
      <c r="Q29" s="106">
        <f>'Prompt Qs - Safety hard'!C209</f>
        <v>0</v>
      </c>
      <c r="R29" s="106">
        <f>'Prompt Qs - Safety hard'!C210</f>
        <v>0</v>
      </c>
      <c r="S29" s="106"/>
      <c r="W29" s="106">
        <f>COUNTIF(D29,W$7)</f>
        <v>0</v>
      </c>
      <c r="X29" s="106">
        <f>COUNTIF($E29:$P29,X$7)</f>
        <v>8</v>
      </c>
      <c r="Y29" s="106">
        <f t="shared" ref="Y29:AC29" si="6">COUNTIF($E29:$P29,Y$7)</f>
        <v>0</v>
      </c>
      <c r="Z29" s="106">
        <f t="shared" si="6"/>
        <v>0</v>
      </c>
      <c r="AA29" s="106">
        <f t="shared" si="6"/>
        <v>0</v>
      </c>
      <c r="AB29" s="106">
        <f t="shared" si="6"/>
        <v>0</v>
      </c>
      <c r="AC29" s="106">
        <f t="shared" si="6"/>
        <v>0</v>
      </c>
      <c r="AD29" s="106">
        <f>SUM(X29:AC29)</f>
        <v>8</v>
      </c>
      <c r="AE29" s="106">
        <f>Q29</f>
        <v>0</v>
      </c>
      <c r="AF29" s="106">
        <f>R29</f>
        <v>0</v>
      </c>
    </row>
    <row r="30" spans="1:32" s="23" customFormat="1" ht="51" x14ac:dyDescent="0.25">
      <c r="A30" s="201" t="s">
        <v>311</v>
      </c>
      <c r="B30" s="201" t="s">
        <v>312</v>
      </c>
      <c r="C30" s="201" t="s">
        <v>342</v>
      </c>
      <c r="D30" s="105" t="s">
        <v>309</v>
      </c>
      <c r="E30" s="105" t="s">
        <v>352</v>
      </c>
      <c r="F30" s="105" t="s">
        <v>353</v>
      </c>
      <c r="G30" s="105" t="s">
        <v>354</v>
      </c>
      <c r="H30" s="105" t="s">
        <v>355</v>
      </c>
      <c r="I30" s="105" t="s">
        <v>291</v>
      </c>
      <c r="J30" s="105" t="s">
        <v>356</v>
      </c>
      <c r="K30" s="105" t="s">
        <v>357</v>
      </c>
      <c r="L30" s="105" t="s">
        <v>351</v>
      </c>
      <c r="M30" s="187"/>
      <c r="N30" s="187"/>
      <c r="O30" s="187"/>
      <c r="P30" s="187"/>
      <c r="Q30" s="105" t="s">
        <v>339</v>
      </c>
      <c r="R30" s="105" t="s">
        <v>340</v>
      </c>
      <c r="S30" s="201" t="s">
        <v>332</v>
      </c>
      <c r="W30" s="187"/>
      <c r="X30" s="187"/>
      <c r="Y30" s="187"/>
      <c r="Z30" s="187"/>
      <c r="AA30" s="187"/>
      <c r="AB30" s="187"/>
      <c r="AC30" s="187"/>
      <c r="AD30" s="187"/>
      <c r="AE30" s="187"/>
      <c r="AF30" s="187"/>
    </row>
    <row r="31" spans="1:32" s="23" customFormat="1" x14ac:dyDescent="0.25">
      <c r="A31" s="106" t="s">
        <v>89</v>
      </c>
      <c r="B31" s="164" t="s">
        <v>323</v>
      </c>
      <c r="C31" s="106" t="s">
        <v>358</v>
      </c>
      <c r="D31" s="106" t="str">
        <f>'Prompt Qs - Safety soft'!C6</f>
        <v>Applicable</v>
      </c>
      <c r="E31" s="106" t="str">
        <f>'Prompt Qs - Safety soft'!C8</f>
        <v>Not applicable</v>
      </c>
      <c r="F31" s="106" t="str">
        <f>'Prompt Qs - Safety soft'!C8</f>
        <v>Not applicable</v>
      </c>
      <c r="G31" s="106" t="str">
        <f>'Prompt Qs - Safety soft'!C9</f>
        <v>Not applicable</v>
      </c>
      <c r="H31" s="106" t="str">
        <f>'Prompt Qs - Safety soft'!C10</f>
        <v>Not applicable</v>
      </c>
      <c r="I31" s="106" t="str">
        <f>'Prompt Qs - Safety soft'!C11</f>
        <v>Not applicable</v>
      </c>
      <c r="J31" s="106" t="str">
        <f>'Prompt Qs - Safety soft'!C12</f>
        <v>Not applicable</v>
      </c>
      <c r="K31" s="106" t="str">
        <f>'Prompt Qs - Safety soft'!C13</f>
        <v>1. Outstanding</v>
      </c>
      <c r="L31" s="106" t="str">
        <f>'Prompt Qs - Safety soft'!C14</f>
        <v>2. Good</v>
      </c>
      <c r="M31" s="185"/>
      <c r="N31" s="185"/>
      <c r="O31" s="185"/>
      <c r="P31" s="185"/>
      <c r="Q31" s="106">
        <f>'Prompt Qs - Safety soft'!C15</f>
        <v>0</v>
      </c>
      <c r="R31" s="106">
        <f>'Prompt Qs - Safety soft'!C16</f>
        <v>0</v>
      </c>
      <c r="S31" s="106"/>
      <c r="W31" s="106">
        <f t="shared" ref="W31:W40" si="7">COUNTIF(D31,W$7)</f>
        <v>0</v>
      </c>
      <c r="X31" s="106">
        <f t="shared" ref="X31:AC40" si="8">COUNTIF($E31:$P31,X$7)</f>
        <v>6</v>
      </c>
      <c r="Y31" s="106">
        <f t="shared" si="8"/>
        <v>1</v>
      </c>
      <c r="Z31" s="106">
        <f t="shared" si="8"/>
        <v>1</v>
      </c>
      <c r="AA31" s="106">
        <f t="shared" si="8"/>
        <v>0</v>
      </c>
      <c r="AB31" s="106">
        <f t="shared" si="8"/>
        <v>0</v>
      </c>
      <c r="AC31" s="106">
        <f t="shared" si="8"/>
        <v>0</v>
      </c>
      <c r="AD31" s="106">
        <f t="shared" ref="AD31:AD40" si="9">SUM(X31:AC31)</f>
        <v>8</v>
      </c>
      <c r="AE31" s="106">
        <f t="shared" ref="AE31:AE40" si="10">Q31</f>
        <v>0</v>
      </c>
      <c r="AF31" s="106">
        <f t="shared" ref="AF31:AF40" si="11">R31</f>
        <v>0</v>
      </c>
    </row>
    <row r="32" spans="1:32" s="23" customFormat="1" x14ac:dyDescent="0.25">
      <c r="A32" s="106" t="s">
        <v>90</v>
      </c>
      <c r="B32" s="164" t="s">
        <v>328</v>
      </c>
      <c r="C32" s="106" t="s">
        <v>358</v>
      </c>
      <c r="D32" s="106" t="str">
        <f>'Prompt Qs - Safety soft'!C17</f>
        <v>Applicable</v>
      </c>
      <c r="E32" s="106" t="str">
        <f>'Prompt Qs - Safety soft'!C18</f>
        <v>Not applicable</v>
      </c>
      <c r="F32" s="106" t="str">
        <f>'Prompt Qs - Safety soft'!C19</f>
        <v>Not applicable</v>
      </c>
      <c r="G32" s="106" t="str">
        <f>'Prompt Qs - Safety soft'!C20</f>
        <v>Not applicable</v>
      </c>
      <c r="H32" s="106" t="str">
        <f>'Prompt Qs - Safety soft'!C21</f>
        <v>Not applicable</v>
      </c>
      <c r="I32" s="106" t="str">
        <f>'Prompt Qs - Safety soft'!C22</f>
        <v>Not applicable</v>
      </c>
      <c r="J32" s="106" t="str">
        <f>'Prompt Qs - Safety soft'!C23</f>
        <v>Not applicable</v>
      </c>
      <c r="K32" s="106" t="str">
        <f>'Prompt Qs - Safety soft'!C24</f>
        <v>Not applicable</v>
      </c>
      <c r="L32" s="106" t="str">
        <f>'Prompt Qs - Safety soft'!C25</f>
        <v>Not applicable</v>
      </c>
      <c r="M32" s="185"/>
      <c r="N32" s="185"/>
      <c r="O32" s="185"/>
      <c r="P32" s="185"/>
      <c r="Q32" s="106">
        <f>'Prompt Qs - Safety soft'!C26</f>
        <v>0</v>
      </c>
      <c r="R32" s="106">
        <f>'Prompt Qs - Safety soft'!C27</f>
        <v>0</v>
      </c>
      <c r="S32" s="106"/>
      <c r="W32" s="106">
        <f t="shared" si="7"/>
        <v>0</v>
      </c>
      <c r="X32" s="106">
        <f t="shared" si="8"/>
        <v>8</v>
      </c>
      <c r="Y32" s="106">
        <f t="shared" si="8"/>
        <v>0</v>
      </c>
      <c r="Z32" s="106">
        <f t="shared" si="8"/>
        <v>0</v>
      </c>
      <c r="AA32" s="106">
        <f t="shared" si="8"/>
        <v>0</v>
      </c>
      <c r="AB32" s="106">
        <f t="shared" si="8"/>
        <v>0</v>
      </c>
      <c r="AC32" s="106">
        <f t="shared" si="8"/>
        <v>0</v>
      </c>
      <c r="AD32" s="106">
        <f t="shared" si="9"/>
        <v>8</v>
      </c>
      <c r="AE32" s="106">
        <f t="shared" si="10"/>
        <v>0</v>
      </c>
      <c r="AF32" s="106">
        <f t="shared" si="11"/>
        <v>0</v>
      </c>
    </row>
    <row r="33" spans="1:32" s="23" customFormat="1" x14ac:dyDescent="0.25">
      <c r="A33" s="106" t="s">
        <v>91</v>
      </c>
      <c r="B33" s="164" t="s">
        <v>329</v>
      </c>
      <c r="C33" s="106" t="s">
        <v>358</v>
      </c>
      <c r="D33" s="106" t="str">
        <f>'Prompt Qs - Safety soft'!C28</f>
        <v>Applicable</v>
      </c>
      <c r="E33" s="106" t="str">
        <f>'Prompt Qs - Safety soft'!C29</f>
        <v>Not applicable</v>
      </c>
      <c r="F33" s="106" t="str">
        <f>'Prompt Qs - Safety soft'!C30</f>
        <v>Not applicable</v>
      </c>
      <c r="G33" s="106" t="str">
        <f>'Prompt Qs - Safety soft'!C31</f>
        <v>Not applicable</v>
      </c>
      <c r="H33" s="106" t="str">
        <f>'Prompt Qs - Safety soft'!C32</f>
        <v>Not applicable</v>
      </c>
      <c r="I33" s="106" t="str">
        <f>'Prompt Qs - Safety soft'!C33</f>
        <v>Not applicable</v>
      </c>
      <c r="J33" s="106" t="str">
        <f>'Prompt Qs - Safety soft'!C34</f>
        <v>Not applicable</v>
      </c>
      <c r="K33" s="106" t="str">
        <f>'Prompt Qs - Safety soft'!C35</f>
        <v>Not applicable</v>
      </c>
      <c r="L33" s="106" t="str">
        <f>'Prompt Qs - Safety soft'!C36</f>
        <v>Not applicable</v>
      </c>
      <c r="M33" s="185"/>
      <c r="N33" s="185"/>
      <c r="O33" s="185"/>
      <c r="P33" s="185"/>
      <c r="Q33" s="106">
        <f>'Prompt Qs - Safety soft'!C37</f>
        <v>0</v>
      </c>
      <c r="R33" s="106">
        <f>'Prompt Qs - Safety soft'!C38</f>
        <v>0</v>
      </c>
      <c r="S33" s="106"/>
      <c r="W33" s="106">
        <f t="shared" si="7"/>
        <v>0</v>
      </c>
      <c r="X33" s="106">
        <f t="shared" si="8"/>
        <v>8</v>
      </c>
      <c r="Y33" s="106">
        <f t="shared" si="8"/>
        <v>0</v>
      </c>
      <c r="Z33" s="106">
        <f t="shared" si="8"/>
        <v>0</v>
      </c>
      <c r="AA33" s="106">
        <f t="shared" si="8"/>
        <v>0</v>
      </c>
      <c r="AB33" s="106">
        <f t="shared" si="8"/>
        <v>0</v>
      </c>
      <c r="AC33" s="106">
        <f t="shared" si="8"/>
        <v>0</v>
      </c>
      <c r="AD33" s="106">
        <f t="shared" si="9"/>
        <v>8</v>
      </c>
      <c r="AE33" s="106">
        <f t="shared" si="10"/>
        <v>0</v>
      </c>
      <c r="AF33" s="106">
        <f t="shared" si="11"/>
        <v>0</v>
      </c>
    </row>
    <row r="34" spans="1:32" s="23" customFormat="1" x14ac:dyDescent="0.25">
      <c r="A34" s="106" t="s">
        <v>92</v>
      </c>
      <c r="B34" s="164" t="s">
        <v>330</v>
      </c>
      <c r="C34" s="106" t="s">
        <v>358</v>
      </c>
      <c r="D34" s="106" t="str">
        <f>'Prompt Qs - Safety soft'!C39</f>
        <v>Applicable</v>
      </c>
      <c r="E34" s="106" t="str">
        <f>'Prompt Qs - Safety soft'!C40</f>
        <v>Not applicable</v>
      </c>
      <c r="F34" s="106" t="str">
        <f>'Prompt Qs - Safety soft'!C41</f>
        <v>Not applicable</v>
      </c>
      <c r="G34" s="106" t="str">
        <f>'Prompt Qs - Safety soft'!C42</f>
        <v>Not applicable</v>
      </c>
      <c r="H34" s="106" t="str">
        <f>'Prompt Qs - Safety soft'!C43</f>
        <v>Not applicable</v>
      </c>
      <c r="I34" s="106" t="str">
        <f>'Prompt Qs - Safety soft'!C44</f>
        <v>Not applicable</v>
      </c>
      <c r="J34" s="106" t="str">
        <f>'Prompt Qs - Safety soft'!C45</f>
        <v>Not applicable</v>
      </c>
      <c r="K34" s="106" t="str">
        <f>'Prompt Qs - Safety soft'!C46</f>
        <v>Not applicable</v>
      </c>
      <c r="L34" s="106" t="str">
        <f>'Prompt Qs - Safety soft'!C47</f>
        <v>Not applicable</v>
      </c>
      <c r="M34" s="185"/>
      <c r="N34" s="185"/>
      <c r="O34" s="185"/>
      <c r="P34" s="185"/>
      <c r="Q34" s="106">
        <f>'Prompt Qs - Safety soft'!C48</f>
        <v>0</v>
      </c>
      <c r="R34" s="106">
        <f>'Prompt Qs - Safety soft'!C49</f>
        <v>0</v>
      </c>
      <c r="S34" s="106"/>
      <c r="W34" s="106">
        <f t="shared" si="7"/>
        <v>0</v>
      </c>
      <c r="X34" s="106">
        <f t="shared" si="8"/>
        <v>8</v>
      </c>
      <c r="Y34" s="106">
        <f t="shared" si="8"/>
        <v>0</v>
      </c>
      <c r="Z34" s="106">
        <f t="shared" si="8"/>
        <v>0</v>
      </c>
      <c r="AA34" s="106">
        <f t="shared" si="8"/>
        <v>0</v>
      </c>
      <c r="AB34" s="106">
        <f t="shared" si="8"/>
        <v>0</v>
      </c>
      <c r="AC34" s="106">
        <f t="shared" si="8"/>
        <v>0</v>
      </c>
      <c r="AD34" s="106">
        <f t="shared" si="9"/>
        <v>8</v>
      </c>
      <c r="AE34" s="106">
        <f t="shared" si="10"/>
        <v>0</v>
      </c>
      <c r="AF34" s="106">
        <f t="shared" si="11"/>
        <v>0</v>
      </c>
    </row>
    <row r="35" spans="1:32" s="23" customFormat="1" x14ac:dyDescent="0.25">
      <c r="A35" s="106" t="s">
        <v>93</v>
      </c>
      <c r="B35" s="164" t="s">
        <v>331</v>
      </c>
      <c r="C35" s="106" t="s">
        <v>358</v>
      </c>
      <c r="D35" s="106" t="str">
        <f>'Prompt Qs - Safety soft'!C50</f>
        <v>Applicable</v>
      </c>
      <c r="E35" s="106" t="str">
        <f>'Prompt Qs - Safety soft'!C51</f>
        <v>Not applicable</v>
      </c>
      <c r="F35" s="106" t="str">
        <f>'Prompt Qs - Safety soft'!C52</f>
        <v>Not applicable</v>
      </c>
      <c r="G35" s="106" t="str">
        <f>'Prompt Qs - Safety soft'!C53</f>
        <v>Not applicable</v>
      </c>
      <c r="H35" s="106" t="str">
        <f>'Prompt Qs - Safety soft'!C54</f>
        <v>Not applicable</v>
      </c>
      <c r="I35" s="106" t="str">
        <f>'Prompt Qs - Safety soft'!C55</f>
        <v>Not applicable</v>
      </c>
      <c r="J35" s="106" t="str">
        <f>'Prompt Qs - Safety soft'!C56</f>
        <v>Not applicable</v>
      </c>
      <c r="K35" s="106" t="str">
        <f>'Prompt Qs - Safety soft'!C57</f>
        <v>Not applicable</v>
      </c>
      <c r="L35" s="106" t="str">
        <f>'Prompt Qs - Safety soft'!C58</f>
        <v>Not applicable</v>
      </c>
      <c r="M35" s="185"/>
      <c r="N35" s="185"/>
      <c r="O35" s="185"/>
      <c r="P35" s="185"/>
      <c r="Q35" s="106">
        <f>'Prompt Qs - Safety soft'!C59</f>
        <v>0</v>
      </c>
      <c r="R35" s="106">
        <f>'Prompt Qs - Safety soft'!C60</f>
        <v>0</v>
      </c>
      <c r="S35" s="106"/>
      <c r="W35" s="106">
        <f t="shared" si="7"/>
        <v>0</v>
      </c>
      <c r="X35" s="106">
        <f t="shared" si="8"/>
        <v>8</v>
      </c>
      <c r="Y35" s="106">
        <f t="shared" si="8"/>
        <v>0</v>
      </c>
      <c r="Z35" s="106">
        <f t="shared" si="8"/>
        <v>0</v>
      </c>
      <c r="AA35" s="106">
        <f t="shared" si="8"/>
        <v>0</v>
      </c>
      <c r="AB35" s="106">
        <f t="shared" si="8"/>
        <v>0</v>
      </c>
      <c r="AC35" s="106">
        <f t="shared" si="8"/>
        <v>0</v>
      </c>
      <c r="AD35" s="106">
        <f t="shared" si="9"/>
        <v>8</v>
      </c>
      <c r="AE35" s="106">
        <f t="shared" si="10"/>
        <v>0</v>
      </c>
      <c r="AF35" s="106">
        <f t="shared" si="11"/>
        <v>0</v>
      </c>
    </row>
    <row r="36" spans="1:32" s="23" customFormat="1" x14ac:dyDescent="0.25">
      <c r="A36" s="106" t="s">
        <v>94</v>
      </c>
      <c r="B36" s="164" t="s">
        <v>425</v>
      </c>
      <c r="C36" s="106" t="s">
        <v>358</v>
      </c>
      <c r="D36" s="106" t="str">
        <f>'Prompt Qs - Safety soft'!C61</f>
        <v>Applicable</v>
      </c>
      <c r="E36" s="106" t="str">
        <f>'Prompt Qs - Safety soft'!C62</f>
        <v>Not applicable</v>
      </c>
      <c r="F36" s="106" t="str">
        <f>'Prompt Qs - Safety soft'!C63</f>
        <v>Not applicable</v>
      </c>
      <c r="G36" s="106" t="str">
        <f>'Prompt Qs - Safety soft'!C64</f>
        <v>Not applicable</v>
      </c>
      <c r="H36" s="106" t="str">
        <f>'Prompt Qs - Safety soft'!C65</f>
        <v>Not applicable</v>
      </c>
      <c r="I36" s="106" t="str">
        <f>'Prompt Qs - Safety soft'!C66</f>
        <v>Not applicable</v>
      </c>
      <c r="J36" s="106" t="str">
        <f>'Prompt Qs - Safety soft'!C67</f>
        <v>Not applicable</v>
      </c>
      <c r="K36" s="106" t="str">
        <f>'Prompt Qs - Safety soft'!C68</f>
        <v>Not applicable</v>
      </c>
      <c r="L36" s="106" t="str">
        <f>'Prompt Qs - Safety soft'!C69</f>
        <v>Not applicable</v>
      </c>
      <c r="M36" s="185"/>
      <c r="N36" s="185"/>
      <c r="O36" s="185"/>
      <c r="P36" s="185"/>
      <c r="Q36" s="106">
        <f>'Prompt Qs - Safety soft'!C70</f>
        <v>0</v>
      </c>
      <c r="R36" s="106">
        <f>'Prompt Qs - Safety soft'!C71</f>
        <v>0</v>
      </c>
      <c r="S36" s="106"/>
      <c r="W36" s="106">
        <f t="shared" si="7"/>
        <v>0</v>
      </c>
      <c r="X36" s="106">
        <f t="shared" si="8"/>
        <v>8</v>
      </c>
      <c r="Y36" s="106">
        <f t="shared" si="8"/>
        <v>0</v>
      </c>
      <c r="Z36" s="106">
        <f t="shared" si="8"/>
        <v>0</v>
      </c>
      <c r="AA36" s="106">
        <f t="shared" si="8"/>
        <v>0</v>
      </c>
      <c r="AB36" s="106">
        <f t="shared" si="8"/>
        <v>0</v>
      </c>
      <c r="AC36" s="106">
        <f t="shared" si="8"/>
        <v>0</v>
      </c>
      <c r="AD36" s="106">
        <f t="shared" si="9"/>
        <v>8</v>
      </c>
      <c r="AE36" s="106">
        <f t="shared" si="10"/>
        <v>0</v>
      </c>
      <c r="AF36" s="106">
        <f t="shared" si="11"/>
        <v>0</v>
      </c>
    </row>
    <row r="37" spans="1:32" s="23" customFormat="1" x14ac:dyDescent="0.25">
      <c r="A37" s="106" t="s">
        <v>95</v>
      </c>
      <c r="B37" s="164" t="s">
        <v>426</v>
      </c>
      <c r="C37" s="106" t="s">
        <v>358</v>
      </c>
      <c r="D37" s="106" t="str">
        <f>'Prompt Qs - Safety soft'!C72</f>
        <v>Applicable</v>
      </c>
      <c r="E37" s="106" t="str">
        <f>'Prompt Qs - Safety soft'!C73</f>
        <v>Not applicable</v>
      </c>
      <c r="F37" s="106" t="str">
        <f>'Prompt Qs - Safety soft'!C74</f>
        <v>Not applicable</v>
      </c>
      <c r="G37" s="106" t="str">
        <f>'Prompt Qs - Safety soft'!C75</f>
        <v>Not applicable</v>
      </c>
      <c r="H37" s="106" t="str">
        <f>'Prompt Qs - Safety soft'!C76</f>
        <v>Not applicable</v>
      </c>
      <c r="I37" s="106" t="str">
        <f>'Prompt Qs - Safety soft'!C77</f>
        <v>Not applicable</v>
      </c>
      <c r="J37" s="106" t="str">
        <f>'Prompt Qs - Safety soft'!C78</f>
        <v>Not applicable</v>
      </c>
      <c r="K37" s="106" t="str">
        <f>'Prompt Qs - Safety soft'!C79</f>
        <v>Not applicable</v>
      </c>
      <c r="L37" s="106" t="str">
        <f>'Prompt Qs - Safety soft'!C80</f>
        <v>Not applicable</v>
      </c>
      <c r="M37" s="185"/>
      <c r="N37" s="185"/>
      <c r="O37" s="185"/>
      <c r="P37" s="185"/>
      <c r="Q37" s="106">
        <f>'Prompt Qs - Safety soft'!C81</f>
        <v>0</v>
      </c>
      <c r="R37" s="106">
        <f>'Prompt Qs - Safety soft'!C82</f>
        <v>0</v>
      </c>
      <c r="S37" s="106"/>
      <c r="W37" s="106">
        <f t="shared" si="7"/>
        <v>0</v>
      </c>
      <c r="X37" s="106">
        <f t="shared" si="8"/>
        <v>8</v>
      </c>
      <c r="Y37" s="106">
        <f t="shared" si="8"/>
        <v>0</v>
      </c>
      <c r="Z37" s="106">
        <f t="shared" si="8"/>
        <v>0</v>
      </c>
      <c r="AA37" s="106">
        <f t="shared" si="8"/>
        <v>0</v>
      </c>
      <c r="AB37" s="106">
        <f t="shared" si="8"/>
        <v>0</v>
      </c>
      <c r="AC37" s="106">
        <f t="shared" si="8"/>
        <v>0</v>
      </c>
      <c r="AD37" s="106">
        <f t="shared" si="9"/>
        <v>8</v>
      </c>
      <c r="AE37" s="106">
        <f t="shared" si="10"/>
        <v>0</v>
      </c>
      <c r="AF37" s="106">
        <f t="shared" si="11"/>
        <v>0</v>
      </c>
    </row>
    <row r="38" spans="1:32" s="23" customFormat="1" x14ac:dyDescent="0.25">
      <c r="A38" s="106" t="s">
        <v>96</v>
      </c>
      <c r="B38" s="164" t="s">
        <v>427</v>
      </c>
      <c r="C38" s="106" t="s">
        <v>358</v>
      </c>
      <c r="D38" s="106" t="str">
        <f>'Prompt Qs - Safety soft'!C83</f>
        <v>Applicable</v>
      </c>
      <c r="E38" s="106" t="str">
        <f>'Prompt Qs - Safety soft'!C84</f>
        <v>Not applicable</v>
      </c>
      <c r="F38" s="106" t="str">
        <f>'Prompt Qs - Safety soft'!C85</f>
        <v>Not applicable</v>
      </c>
      <c r="G38" s="106" t="str">
        <f>'Prompt Qs - Safety soft'!C86</f>
        <v>Not applicable</v>
      </c>
      <c r="H38" s="106" t="str">
        <f>'Prompt Qs - Safety soft'!C87</f>
        <v>Not applicable</v>
      </c>
      <c r="I38" s="106" t="str">
        <f>'Prompt Qs - Safety soft'!C88</f>
        <v>Not applicable</v>
      </c>
      <c r="J38" s="106" t="str">
        <f>'Prompt Qs - Safety soft'!C89</f>
        <v>Not applicable</v>
      </c>
      <c r="K38" s="106" t="str">
        <f>'Prompt Qs - Safety soft'!C90</f>
        <v>Not applicable</v>
      </c>
      <c r="L38" s="106" t="str">
        <f>'Prompt Qs - Safety soft'!C91</f>
        <v>Not applicable</v>
      </c>
      <c r="M38" s="185"/>
      <c r="N38" s="185"/>
      <c r="O38" s="185"/>
      <c r="P38" s="185"/>
      <c r="Q38" s="106">
        <f>'Prompt Qs - Safety soft'!C92</f>
        <v>0</v>
      </c>
      <c r="R38" s="106">
        <f>'Prompt Qs - Safety soft'!C93</f>
        <v>0</v>
      </c>
      <c r="S38" s="106"/>
      <c r="W38" s="106">
        <f t="shared" si="7"/>
        <v>0</v>
      </c>
      <c r="X38" s="106">
        <f t="shared" si="8"/>
        <v>8</v>
      </c>
      <c r="Y38" s="106">
        <f t="shared" si="8"/>
        <v>0</v>
      </c>
      <c r="Z38" s="106">
        <f t="shared" si="8"/>
        <v>0</v>
      </c>
      <c r="AA38" s="106">
        <f t="shared" si="8"/>
        <v>0</v>
      </c>
      <c r="AB38" s="106">
        <f t="shared" si="8"/>
        <v>0</v>
      </c>
      <c r="AC38" s="106">
        <f t="shared" si="8"/>
        <v>0</v>
      </c>
      <c r="AD38" s="106">
        <f t="shared" si="9"/>
        <v>8</v>
      </c>
      <c r="AE38" s="106">
        <f t="shared" si="10"/>
        <v>0</v>
      </c>
      <c r="AF38" s="106">
        <f t="shared" si="11"/>
        <v>0</v>
      </c>
    </row>
    <row r="39" spans="1:32" s="23" customFormat="1" x14ac:dyDescent="0.25">
      <c r="A39" s="106" t="s">
        <v>97</v>
      </c>
      <c r="B39" s="164" t="s">
        <v>428</v>
      </c>
      <c r="C39" s="106" t="s">
        <v>358</v>
      </c>
      <c r="D39" s="106" t="str">
        <f>'Prompt Qs - Safety soft'!C94</f>
        <v>Applicable</v>
      </c>
      <c r="E39" s="106" t="str">
        <f>'Prompt Qs - Safety soft'!C95</f>
        <v>Not applicable</v>
      </c>
      <c r="F39" s="106" t="str">
        <f>'Prompt Qs - Safety soft'!C96</f>
        <v>Not applicable</v>
      </c>
      <c r="G39" s="106" t="str">
        <f>'Prompt Qs - Safety soft'!C97</f>
        <v>Not applicable</v>
      </c>
      <c r="H39" s="106" t="str">
        <f>'Prompt Qs - Safety soft'!C98</f>
        <v>Not applicable</v>
      </c>
      <c r="I39" s="106" t="str">
        <f>'Prompt Qs - Safety soft'!C99</f>
        <v>Not applicable</v>
      </c>
      <c r="J39" s="106" t="str">
        <f>'Prompt Qs - Safety soft'!C100</f>
        <v>Not applicable</v>
      </c>
      <c r="K39" s="106" t="str">
        <f>'Prompt Qs - Safety soft'!C101</f>
        <v>Not applicable</v>
      </c>
      <c r="L39" s="106" t="str">
        <f>'Prompt Qs - Safety soft'!C102</f>
        <v>Not applicable</v>
      </c>
      <c r="M39" s="185"/>
      <c r="N39" s="185"/>
      <c r="O39" s="185"/>
      <c r="P39" s="185"/>
      <c r="Q39" s="106">
        <f>'Prompt Qs - Safety soft'!C103</f>
        <v>0</v>
      </c>
      <c r="R39" s="106">
        <f>'Prompt Qs - Safety soft'!C104</f>
        <v>0</v>
      </c>
      <c r="S39" s="106"/>
      <c r="W39" s="106">
        <f t="shared" si="7"/>
        <v>0</v>
      </c>
      <c r="X39" s="106">
        <f t="shared" si="8"/>
        <v>8</v>
      </c>
      <c r="Y39" s="106">
        <f t="shared" si="8"/>
        <v>0</v>
      </c>
      <c r="Z39" s="106">
        <f t="shared" si="8"/>
        <v>0</v>
      </c>
      <c r="AA39" s="106">
        <f t="shared" si="8"/>
        <v>0</v>
      </c>
      <c r="AB39" s="106">
        <f t="shared" si="8"/>
        <v>0</v>
      </c>
      <c r="AC39" s="106">
        <f t="shared" si="8"/>
        <v>0</v>
      </c>
      <c r="AD39" s="106">
        <f t="shared" si="9"/>
        <v>8</v>
      </c>
      <c r="AE39" s="106">
        <f t="shared" si="10"/>
        <v>0</v>
      </c>
      <c r="AF39" s="106">
        <f t="shared" si="11"/>
        <v>0</v>
      </c>
    </row>
    <row r="40" spans="1:32" s="23" customFormat="1" x14ac:dyDescent="0.25">
      <c r="A40" s="106" t="s">
        <v>98</v>
      </c>
      <c r="B40" s="164" t="s">
        <v>429</v>
      </c>
      <c r="C40" s="106" t="s">
        <v>358</v>
      </c>
      <c r="D40" s="106" t="str">
        <f>'Prompt Qs - Safety soft'!C105</f>
        <v>Applicable</v>
      </c>
      <c r="E40" s="106" t="str">
        <f>'Prompt Qs - Safety soft'!C106</f>
        <v>Not applicable</v>
      </c>
      <c r="F40" s="106" t="str">
        <f>'Prompt Qs - Safety soft'!C107</f>
        <v>Not applicable</v>
      </c>
      <c r="G40" s="106" t="str">
        <f>'Prompt Qs - Safety soft'!C108</f>
        <v>Not applicable</v>
      </c>
      <c r="H40" s="106" t="str">
        <f>'Prompt Qs - Safety soft'!C109</f>
        <v>Not applicable</v>
      </c>
      <c r="I40" s="106" t="str">
        <f>'Prompt Qs - Safety soft'!C110</f>
        <v>Not applicable</v>
      </c>
      <c r="J40" s="106" t="str">
        <f>'Prompt Qs - Safety soft'!C111</f>
        <v>Not applicable</v>
      </c>
      <c r="K40" s="106" t="str">
        <f>'Prompt Qs - Safety soft'!C112</f>
        <v>Not applicable</v>
      </c>
      <c r="L40" s="106" t="str">
        <f>'Prompt Qs - Safety soft'!C113</f>
        <v>Not applicable</v>
      </c>
      <c r="M40" s="185"/>
      <c r="N40" s="185"/>
      <c r="O40" s="185"/>
      <c r="P40" s="185"/>
      <c r="Q40" s="106">
        <f>'Prompt Qs - Safety soft'!C114</f>
        <v>0</v>
      </c>
      <c r="R40" s="106">
        <f>'Prompt Qs - Safety soft'!C115</f>
        <v>0</v>
      </c>
      <c r="S40" s="106"/>
      <c r="W40" s="106">
        <f t="shared" si="7"/>
        <v>0</v>
      </c>
      <c r="X40" s="106">
        <f t="shared" si="8"/>
        <v>8</v>
      </c>
      <c r="Y40" s="106">
        <f t="shared" si="8"/>
        <v>0</v>
      </c>
      <c r="Z40" s="106">
        <f t="shared" si="8"/>
        <v>0</v>
      </c>
      <c r="AA40" s="106">
        <f t="shared" si="8"/>
        <v>0</v>
      </c>
      <c r="AB40" s="106">
        <f t="shared" si="8"/>
        <v>0</v>
      </c>
      <c r="AC40" s="106">
        <f t="shared" si="8"/>
        <v>0</v>
      </c>
      <c r="AD40" s="106">
        <f t="shared" si="9"/>
        <v>8</v>
      </c>
      <c r="AE40" s="106">
        <f t="shared" si="10"/>
        <v>0</v>
      </c>
      <c r="AF40" s="106">
        <f t="shared" si="11"/>
        <v>0</v>
      </c>
    </row>
    <row r="41" spans="1:32" s="23" customFormat="1" ht="51" x14ac:dyDescent="0.25">
      <c r="A41" s="201" t="s">
        <v>311</v>
      </c>
      <c r="B41" s="201" t="s">
        <v>312</v>
      </c>
      <c r="C41" s="201" t="s">
        <v>342</v>
      </c>
      <c r="D41" s="105" t="s">
        <v>309</v>
      </c>
      <c r="E41" s="178" t="s">
        <v>430</v>
      </c>
      <c r="F41" s="179" t="s">
        <v>431</v>
      </c>
      <c r="G41" s="179" t="s">
        <v>432</v>
      </c>
      <c r="H41" s="179" t="s">
        <v>433</v>
      </c>
      <c r="I41" s="179" t="s">
        <v>434</v>
      </c>
      <c r="J41" s="105" t="s">
        <v>435</v>
      </c>
      <c r="K41" s="186"/>
      <c r="L41" s="186"/>
      <c r="M41" s="187"/>
      <c r="N41" s="187"/>
      <c r="O41" s="187"/>
      <c r="P41" s="187"/>
      <c r="Q41" s="105" t="s">
        <v>339</v>
      </c>
      <c r="R41" s="105" t="s">
        <v>340</v>
      </c>
      <c r="S41" s="201" t="s">
        <v>332</v>
      </c>
      <c r="W41" s="187"/>
      <c r="X41" s="187"/>
      <c r="Y41" s="187"/>
      <c r="Z41" s="187"/>
      <c r="AA41" s="187"/>
      <c r="AB41" s="187"/>
      <c r="AC41" s="187"/>
      <c r="AD41" s="187"/>
      <c r="AE41" s="187"/>
      <c r="AF41" s="187"/>
    </row>
    <row r="42" spans="1:32" s="23" customFormat="1" x14ac:dyDescent="0.25">
      <c r="A42" s="106" t="s">
        <v>50</v>
      </c>
      <c r="B42" s="164" t="s">
        <v>320</v>
      </c>
      <c r="C42" s="106" t="s">
        <v>359</v>
      </c>
      <c r="D42" s="106" t="str">
        <f>'Prompt Qs - Patient experience'!C6</f>
        <v>Applicable</v>
      </c>
      <c r="E42" s="106" t="str">
        <f>'Prompt Qs - Patient experience'!C7</f>
        <v>Not applicable</v>
      </c>
      <c r="F42" s="106" t="str">
        <f>'Prompt Qs - Patient experience'!C8</f>
        <v>Not applicable</v>
      </c>
      <c r="G42" s="106" t="str">
        <f>'Prompt Qs - Patient experience'!C9</f>
        <v>Not applicable</v>
      </c>
      <c r="H42" s="106" t="str">
        <f>'Prompt Qs - Patient experience'!C10</f>
        <v>Not applicable</v>
      </c>
      <c r="I42" s="106" t="str">
        <f>'Prompt Qs - Patient experience'!C11</f>
        <v>Not applicable</v>
      </c>
      <c r="J42" s="106" t="str">
        <f>'Prompt Qs - Patient experience'!C12</f>
        <v>Not applicable</v>
      </c>
      <c r="K42" s="185"/>
      <c r="L42" s="185"/>
      <c r="M42" s="185"/>
      <c r="N42" s="185"/>
      <c r="O42" s="185"/>
      <c r="P42" s="185"/>
      <c r="Q42" s="106">
        <f>'Prompt Qs - Patient experience'!C13</f>
        <v>0</v>
      </c>
      <c r="R42" s="106">
        <f>'Prompt Qs - Patient experience'!C14</f>
        <v>0</v>
      </c>
      <c r="S42" s="106"/>
      <c r="W42" s="106">
        <f>COUNTIF(D42,W$7)</f>
        <v>0</v>
      </c>
      <c r="X42" s="106">
        <f>COUNTIF($E42:$P42,X$7)</f>
        <v>6</v>
      </c>
      <c r="Y42" s="106">
        <f t="shared" ref="Y42:AC42" si="12">COUNTIF($E42:$P42,Y$7)</f>
        <v>0</v>
      </c>
      <c r="Z42" s="106">
        <f t="shared" si="12"/>
        <v>0</v>
      </c>
      <c r="AA42" s="106">
        <f t="shared" si="12"/>
        <v>0</v>
      </c>
      <c r="AB42" s="106">
        <f t="shared" si="12"/>
        <v>0</v>
      </c>
      <c r="AC42" s="106">
        <f t="shared" si="12"/>
        <v>0</v>
      </c>
      <c r="AD42" s="106">
        <f>SUM(X42:AC42)</f>
        <v>6</v>
      </c>
      <c r="AE42" s="106">
        <f>Q42</f>
        <v>0</v>
      </c>
      <c r="AF42" s="106">
        <f>R42</f>
        <v>0</v>
      </c>
    </row>
    <row r="43" spans="1:32" s="23" customFormat="1" ht="51" x14ac:dyDescent="0.25">
      <c r="A43" s="201" t="s">
        <v>311</v>
      </c>
      <c r="B43" s="201" t="s">
        <v>312</v>
      </c>
      <c r="C43" s="201" t="s">
        <v>342</v>
      </c>
      <c r="D43" s="105" t="s">
        <v>309</v>
      </c>
      <c r="E43" s="180" t="s">
        <v>436</v>
      </c>
      <c r="F43" s="180" t="s">
        <v>437</v>
      </c>
      <c r="G43" s="177" t="s">
        <v>438</v>
      </c>
      <c r="H43" s="181"/>
      <c r="I43" s="182"/>
      <c r="J43" s="183"/>
      <c r="K43" s="184"/>
      <c r="L43" s="184"/>
      <c r="M43" s="187"/>
      <c r="N43" s="187"/>
      <c r="O43" s="187"/>
      <c r="P43" s="187"/>
      <c r="Q43" s="105" t="s">
        <v>339</v>
      </c>
      <c r="R43" s="105" t="s">
        <v>340</v>
      </c>
      <c r="S43" s="201" t="s">
        <v>332</v>
      </c>
      <c r="W43" s="187"/>
      <c r="X43" s="187"/>
      <c r="Y43" s="187"/>
      <c r="Z43" s="187"/>
      <c r="AA43" s="187"/>
      <c r="AB43" s="187"/>
      <c r="AC43" s="187"/>
      <c r="AD43" s="187"/>
      <c r="AE43" s="187"/>
      <c r="AF43" s="187"/>
    </row>
    <row r="44" spans="1:32" s="23" customFormat="1" x14ac:dyDescent="0.25">
      <c r="A44" s="106" t="s">
        <v>51</v>
      </c>
      <c r="B44" s="164" t="s">
        <v>321</v>
      </c>
      <c r="C44" s="106" t="s">
        <v>359</v>
      </c>
      <c r="D44" s="106" t="str">
        <f>'Prompt Qs - Patient experience'!C15</f>
        <v>Applicable</v>
      </c>
      <c r="E44" s="106" t="str">
        <f>'Prompt Qs - Patient experience'!C16</f>
        <v>Not applicable</v>
      </c>
      <c r="F44" s="106" t="str">
        <f>'Prompt Qs - Patient experience'!C17</f>
        <v>Not applicable</v>
      </c>
      <c r="G44" s="106" t="str">
        <f>'Prompt Qs - Patient experience'!C18</f>
        <v>Not applicable</v>
      </c>
      <c r="H44" s="185"/>
      <c r="I44" s="185"/>
      <c r="J44" s="185"/>
      <c r="K44" s="185"/>
      <c r="L44" s="185"/>
      <c r="M44" s="185"/>
      <c r="N44" s="185"/>
      <c r="O44" s="185"/>
      <c r="P44" s="185"/>
      <c r="Q44" s="106">
        <f>'Prompt Qs - Patient experience'!C19</f>
        <v>0</v>
      </c>
      <c r="R44" s="106">
        <f>'Prompt Qs - Patient experience'!C20</f>
        <v>0</v>
      </c>
      <c r="S44" s="106"/>
      <c r="W44" s="106">
        <f t="shared" ref="W44:W47" si="13">COUNTIF(D44,W$7)</f>
        <v>0</v>
      </c>
      <c r="X44" s="106">
        <f t="shared" ref="X44:AC47" si="14">COUNTIF($E44:$P44,X$7)</f>
        <v>3</v>
      </c>
      <c r="Y44" s="106">
        <f t="shared" si="14"/>
        <v>0</v>
      </c>
      <c r="Z44" s="106">
        <f t="shared" si="14"/>
        <v>0</v>
      </c>
      <c r="AA44" s="106">
        <f t="shared" si="14"/>
        <v>0</v>
      </c>
      <c r="AB44" s="106">
        <f t="shared" si="14"/>
        <v>0</v>
      </c>
      <c r="AC44" s="106">
        <f t="shared" si="14"/>
        <v>0</v>
      </c>
      <c r="AD44" s="106">
        <f t="shared" ref="AD44:AD47" si="15">SUM(X44:AC44)</f>
        <v>3</v>
      </c>
      <c r="AE44" s="106">
        <f t="shared" ref="AE44:AE47" si="16">Q44</f>
        <v>0</v>
      </c>
      <c r="AF44" s="106">
        <f t="shared" ref="AF44:AF47" si="17">R44</f>
        <v>0</v>
      </c>
    </row>
    <row r="45" spans="1:32" s="23" customFormat="1" x14ac:dyDescent="0.25">
      <c r="A45" s="106" t="s">
        <v>54</v>
      </c>
      <c r="B45" s="164" t="s">
        <v>322</v>
      </c>
      <c r="C45" s="106" t="s">
        <v>359</v>
      </c>
      <c r="D45" s="106" t="str">
        <f>'Prompt Qs - Patient experience'!C21</f>
        <v>Applicable</v>
      </c>
      <c r="E45" s="106" t="str">
        <f>'Prompt Qs - Patient experience'!C22</f>
        <v>Not applicable</v>
      </c>
      <c r="F45" s="106" t="str">
        <f>'Prompt Qs - Patient experience'!C23</f>
        <v>Not applicable</v>
      </c>
      <c r="G45" s="106" t="str">
        <f>'Prompt Qs - Patient experience'!C24</f>
        <v>Not applicable</v>
      </c>
      <c r="H45" s="185"/>
      <c r="I45" s="185"/>
      <c r="J45" s="185"/>
      <c r="K45" s="185"/>
      <c r="L45" s="185"/>
      <c r="M45" s="185"/>
      <c r="N45" s="185"/>
      <c r="O45" s="185"/>
      <c r="P45" s="185"/>
      <c r="Q45" s="106">
        <f>'Prompt Qs - Patient experience'!C26</f>
        <v>0</v>
      </c>
      <c r="R45" s="106">
        <f>'Prompt Qs - Patient experience'!C27</f>
        <v>0</v>
      </c>
      <c r="S45" s="106"/>
      <c r="W45" s="106">
        <f t="shared" si="13"/>
        <v>0</v>
      </c>
      <c r="X45" s="106">
        <f t="shared" si="14"/>
        <v>3</v>
      </c>
      <c r="Y45" s="106">
        <f t="shared" si="14"/>
        <v>0</v>
      </c>
      <c r="Z45" s="106">
        <f t="shared" si="14"/>
        <v>0</v>
      </c>
      <c r="AA45" s="106">
        <f t="shared" si="14"/>
        <v>0</v>
      </c>
      <c r="AB45" s="106">
        <f t="shared" si="14"/>
        <v>0</v>
      </c>
      <c r="AC45" s="106">
        <f t="shared" si="14"/>
        <v>0</v>
      </c>
      <c r="AD45" s="106">
        <f t="shared" si="15"/>
        <v>3</v>
      </c>
      <c r="AE45" s="106">
        <f t="shared" si="16"/>
        <v>0</v>
      </c>
      <c r="AF45" s="106">
        <f t="shared" si="17"/>
        <v>0</v>
      </c>
    </row>
    <row r="46" spans="1:32" s="23" customFormat="1" x14ac:dyDescent="0.25">
      <c r="A46" s="106" t="s">
        <v>58</v>
      </c>
      <c r="B46" s="164" t="s">
        <v>324</v>
      </c>
      <c r="C46" s="106" t="s">
        <v>359</v>
      </c>
      <c r="D46" s="106" t="str">
        <f>'Prompt Qs - Patient experience'!C28</f>
        <v>Applicable</v>
      </c>
      <c r="E46" s="106" t="str">
        <f>'Prompt Qs - Patient experience'!C29</f>
        <v>Not applicable</v>
      </c>
      <c r="F46" s="106" t="str">
        <f>'Prompt Qs - Patient experience'!C30</f>
        <v>Not applicable</v>
      </c>
      <c r="G46" s="106" t="str">
        <f>'Prompt Qs - Patient experience'!C31</f>
        <v>Not applicable</v>
      </c>
      <c r="H46" s="185"/>
      <c r="I46" s="185"/>
      <c r="J46" s="185"/>
      <c r="K46" s="185"/>
      <c r="L46" s="185"/>
      <c r="M46" s="185"/>
      <c r="N46" s="185"/>
      <c r="O46" s="185"/>
      <c r="P46" s="185"/>
      <c r="Q46" s="106">
        <f>'Prompt Qs - Patient experience'!C32</f>
        <v>0</v>
      </c>
      <c r="R46" s="106">
        <f>'Prompt Qs - Patient experience'!C33</f>
        <v>0</v>
      </c>
      <c r="S46" s="106"/>
      <c r="W46" s="106">
        <f t="shared" si="13"/>
        <v>0</v>
      </c>
      <c r="X46" s="106">
        <f t="shared" si="14"/>
        <v>3</v>
      </c>
      <c r="Y46" s="106">
        <f t="shared" si="14"/>
        <v>0</v>
      </c>
      <c r="Z46" s="106">
        <f t="shared" si="14"/>
        <v>0</v>
      </c>
      <c r="AA46" s="106">
        <f t="shared" si="14"/>
        <v>0</v>
      </c>
      <c r="AB46" s="106">
        <f t="shared" si="14"/>
        <v>0</v>
      </c>
      <c r="AC46" s="106">
        <f t="shared" si="14"/>
        <v>0</v>
      </c>
      <c r="AD46" s="106">
        <f t="shared" si="15"/>
        <v>3</v>
      </c>
      <c r="AE46" s="106">
        <f t="shared" si="16"/>
        <v>0</v>
      </c>
      <c r="AF46" s="106">
        <f t="shared" si="17"/>
        <v>0</v>
      </c>
    </row>
    <row r="47" spans="1:32" s="23" customFormat="1" x14ac:dyDescent="0.25">
      <c r="A47" s="106" t="s">
        <v>60</v>
      </c>
      <c r="B47" s="164" t="s">
        <v>325</v>
      </c>
      <c r="C47" s="106" t="s">
        <v>359</v>
      </c>
      <c r="D47" s="106" t="str">
        <f>'Prompt Qs - Patient experience'!C34</f>
        <v>Applicable</v>
      </c>
      <c r="E47" s="106" t="str">
        <f>'Prompt Qs - Patient experience'!C35</f>
        <v>Not applicable</v>
      </c>
      <c r="F47" s="106" t="str">
        <f>'Prompt Qs - Patient experience'!C36</f>
        <v>Not applicable</v>
      </c>
      <c r="G47" s="106" t="str">
        <f>'Prompt Qs - Patient experience'!C37</f>
        <v>Not applicable</v>
      </c>
      <c r="H47" s="185"/>
      <c r="I47" s="185"/>
      <c r="J47" s="185"/>
      <c r="K47" s="185"/>
      <c r="L47" s="185"/>
      <c r="M47" s="185"/>
      <c r="N47" s="185"/>
      <c r="O47" s="185"/>
      <c r="P47" s="185"/>
      <c r="Q47" s="106">
        <f>'Prompt Qs - Patient experience'!C38</f>
        <v>0</v>
      </c>
      <c r="R47" s="106">
        <f>'Prompt Qs - Patient experience'!C39</f>
        <v>0</v>
      </c>
      <c r="S47" s="106"/>
      <c r="W47" s="106">
        <f t="shared" si="13"/>
        <v>0</v>
      </c>
      <c r="X47" s="106">
        <f t="shared" si="14"/>
        <v>3</v>
      </c>
      <c r="Y47" s="106">
        <f t="shared" si="14"/>
        <v>0</v>
      </c>
      <c r="Z47" s="106">
        <f t="shared" si="14"/>
        <v>0</v>
      </c>
      <c r="AA47" s="106">
        <f t="shared" si="14"/>
        <v>0</v>
      </c>
      <c r="AB47" s="106">
        <f t="shared" si="14"/>
        <v>0</v>
      </c>
      <c r="AC47" s="106">
        <f t="shared" si="14"/>
        <v>0</v>
      </c>
      <c r="AD47" s="106">
        <f t="shared" si="15"/>
        <v>3</v>
      </c>
      <c r="AE47" s="106">
        <f t="shared" si="16"/>
        <v>0</v>
      </c>
      <c r="AF47" s="106">
        <f t="shared" si="17"/>
        <v>0</v>
      </c>
    </row>
    <row r="48" spans="1:32" s="23" customFormat="1" ht="51" x14ac:dyDescent="0.25">
      <c r="A48" s="171" t="s">
        <v>311</v>
      </c>
      <c r="B48" s="171" t="s">
        <v>312</v>
      </c>
      <c r="C48" s="171" t="s">
        <v>342</v>
      </c>
      <c r="D48" s="190" t="s">
        <v>309</v>
      </c>
      <c r="E48" s="191" t="s">
        <v>352</v>
      </c>
      <c r="F48" s="192" t="s">
        <v>439</v>
      </c>
      <c r="G48" s="191" t="s">
        <v>440</v>
      </c>
      <c r="H48" s="191" t="s">
        <v>441</v>
      </c>
      <c r="I48" s="191" t="s">
        <v>442</v>
      </c>
      <c r="J48" s="193" t="s">
        <v>463</v>
      </c>
      <c r="K48" s="191" t="s">
        <v>443</v>
      </c>
      <c r="L48" s="192" t="s">
        <v>444</v>
      </c>
      <c r="M48" s="194" t="s">
        <v>445</v>
      </c>
      <c r="N48" s="195"/>
      <c r="O48" s="195"/>
      <c r="P48" s="195"/>
      <c r="Q48" s="190" t="s">
        <v>339</v>
      </c>
      <c r="R48" s="190" t="s">
        <v>340</v>
      </c>
      <c r="S48" s="176" t="s">
        <v>332</v>
      </c>
      <c r="W48" s="187"/>
      <c r="X48" s="187"/>
      <c r="Y48" s="187"/>
      <c r="Z48" s="187"/>
      <c r="AA48" s="187"/>
      <c r="AB48" s="187"/>
      <c r="AC48" s="187"/>
      <c r="AD48" s="187"/>
      <c r="AE48" s="187"/>
      <c r="AF48" s="187"/>
    </row>
    <row r="49" spans="1:32" s="23" customFormat="1" x14ac:dyDescent="0.25">
      <c r="A49" s="106" t="s">
        <v>278</v>
      </c>
      <c r="B49" s="164" t="s">
        <v>323</v>
      </c>
      <c r="C49" s="106" t="s">
        <v>359</v>
      </c>
      <c r="D49" s="106" t="str">
        <f>'Prompt Qs - Patient experience'!C40</f>
        <v>Applicable</v>
      </c>
      <c r="E49" s="106" t="str">
        <f>'Prompt Qs - Patient experience'!C41</f>
        <v>Not applicable</v>
      </c>
      <c r="F49" s="106" t="str">
        <f>'Prompt Qs - Patient experience'!C42</f>
        <v>Not applicable</v>
      </c>
      <c r="G49" s="106" t="str">
        <f>'Prompt Qs - Patient experience'!C43</f>
        <v>Not applicable</v>
      </c>
      <c r="H49" s="106" t="str">
        <f>'Prompt Qs - Patient experience'!C44</f>
        <v>Not applicable</v>
      </c>
      <c r="I49" s="106" t="str">
        <f>'Prompt Qs - Patient experience'!C45</f>
        <v>Not applicable</v>
      </c>
      <c r="J49" s="106" t="str">
        <f>'Prompt Qs - Patient experience'!C46</f>
        <v>Not applicable</v>
      </c>
      <c r="K49" s="106" t="str">
        <f>'Prompt Qs - Patient experience'!C47</f>
        <v>Not applicable</v>
      </c>
      <c r="L49" s="106" t="str">
        <f>'Prompt Qs - Patient experience'!C48</f>
        <v>Not applicable</v>
      </c>
      <c r="M49" s="106" t="str">
        <f>'Prompt Qs - Patient experience'!C49</f>
        <v>Not applicable</v>
      </c>
      <c r="N49" s="185"/>
      <c r="O49" s="185"/>
      <c r="P49" s="185"/>
      <c r="Q49" s="106">
        <f>'Prompt Qs - Patient experience'!C50</f>
        <v>0</v>
      </c>
      <c r="R49" s="106">
        <f>'Prompt Qs - Patient experience'!C51</f>
        <v>0</v>
      </c>
      <c r="S49" s="106"/>
      <c r="W49" s="106">
        <f>COUNTIF(D49,W$7)</f>
        <v>0</v>
      </c>
      <c r="X49" s="106">
        <f>COUNTIF($E49:$P49,X$7)</f>
        <v>9</v>
      </c>
      <c r="Y49" s="106">
        <f t="shared" ref="Y49:AC49" si="18">COUNTIF($E49:$P49,Y$7)</f>
        <v>0</v>
      </c>
      <c r="Z49" s="106">
        <f t="shared" si="18"/>
        <v>0</v>
      </c>
      <c r="AA49" s="106">
        <f t="shared" si="18"/>
        <v>0</v>
      </c>
      <c r="AB49" s="106">
        <f t="shared" si="18"/>
        <v>0</v>
      </c>
      <c r="AC49" s="106">
        <f t="shared" si="18"/>
        <v>0</v>
      </c>
      <c r="AD49" s="106">
        <f>SUM(X49:AC49)</f>
        <v>9</v>
      </c>
      <c r="AE49" s="106">
        <f>Q49</f>
        <v>0</v>
      </c>
      <c r="AF49" s="106">
        <f>R49</f>
        <v>0</v>
      </c>
    </row>
    <row r="50" spans="1:32" s="23" customFormat="1" ht="51" x14ac:dyDescent="0.25">
      <c r="A50" s="176" t="s">
        <v>311</v>
      </c>
      <c r="B50" s="176" t="s">
        <v>312</v>
      </c>
      <c r="C50" s="176" t="s">
        <v>342</v>
      </c>
      <c r="D50" s="105" t="s">
        <v>309</v>
      </c>
      <c r="E50" s="188" t="s">
        <v>448</v>
      </c>
      <c r="F50" s="188" t="s">
        <v>447</v>
      </c>
      <c r="G50" s="105" t="s">
        <v>438</v>
      </c>
      <c r="H50" s="189"/>
      <c r="I50" s="189"/>
      <c r="J50" s="189"/>
      <c r="K50" s="189"/>
      <c r="L50" s="189"/>
      <c r="M50" s="189"/>
      <c r="N50" s="189"/>
      <c r="O50" s="189"/>
      <c r="P50" s="189"/>
      <c r="Q50" s="105" t="s">
        <v>339</v>
      </c>
      <c r="R50" s="105" t="s">
        <v>340</v>
      </c>
      <c r="S50" s="176" t="s">
        <v>332</v>
      </c>
      <c r="W50" s="187"/>
      <c r="X50" s="187"/>
      <c r="Y50" s="187"/>
      <c r="Z50" s="187"/>
      <c r="AA50" s="187"/>
      <c r="AB50" s="187"/>
      <c r="AC50" s="187"/>
      <c r="AD50" s="187"/>
      <c r="AE50" s="187"/>
      <c r="AF50" s="187"/>
    </row>
    <row r="51" spans="1:32" x14ac:dyDescent="0.25">
      <c r="A51" s="106" t="s">
        <v>4</v>
      </c>
      <c r="B51" s="164" t="s">
        <v>917</v>
      </c>
      <c r="C51" s="106" t="s">
        <v>3</v>
      </c>
      <c r="D51" s="106" t="str">
        <f>'Prompt Qs - Efficiency'!C6</f>
        <v>Applicable</v>
      </c>
      <c r="E51" s="106" t="str">
        <f>'Prompt Qs - Efficiency'!C7</f>
        <v>2. Good</v>
      </c>
      <c r="F51" s="106" t="str">
        <f>'Prompt Qs - Efficiency'!C8</f>
        <v>Not applicable</v>
      </c>
      <c r="G51" s="106" t="str">
        <f>'Prompt Qs - Efficiency'!C9</f>
        <v>Not applicable</v>
      </c>
      <c r="H51" s="189"/>
      <c r="I51" s="189"/>
      <c r="J51" s="189"/>
      <c r="K51" s="189"/>
      <c r="L51" s="189"/>
      <c r="M51" s="189"/>
      <c r="N51" s="189"/>
      <c r="O51" s="189"/>
      <c r="P51" s="189"/>
      <c r="Q51" s="106">
        <f>'Prompt Qs - Efficiency'!C10</f>
        <v>0</v>
      </c>
      <c r="R51" s="106">
        <f>'Prompt Qs - Efficiency'!C11</f>
        <v>0</v>
      </c>
      <c r="S51" s="106"/>
      <c r="W51" s="106">
        <f>COUNTIF(D51,W$7)</f>
        <v>0</v>
      </c>
      <c r="X51" s="106">
        <f>COUNTIF($E51:$P51,X$7)</f>
        <v>2</v>
      </c>
      <c r="Y51" s="106">
        <f t="shared" ref="Y51:AC51" si="19">COUNTIF($E51:$P51,Y$7)</f>
        <v>0</v>
      </c>
      <c r="Z51" s="106">
        <f t="shared" si="19"/>
        <v>1</v>
      </c>
      <c r="AA51" s="106">
        <f t="shared" si="19"/>
        <v>0</v>
      </c>
      <c r="AB51" s="106">
        <f t="shared" si="19"/>
        <v>0</v>
      </c>
      <c r="AC51" s="106">
        <f t="shared" si="19"/>
        <v>0</v>
      </c>
      <c r="AD51" s="106">
        <f>SUM(X51:AC51)</f>
        <v>3</v>
      </c>
      <c r="AE51" s="106">
        <f>Q51</f>
        <v>0</v>
      </c>
      <c r="AF51" s="106">
        <f>R51</f>
        <v>0</v>
      </c>
    </row>
    <row r="52" spans="1:32" s="23" customFormat="1" ht="51" x14ac:dyDescent="0.25">
      <c r="A52" s="176" t="s">
        <v>311</v>
      </c>
      <c r="B52" s="176" t="s">
        <v>312</v>
      </c>
      <c r="C52" s="176" t="s">
        <v>342</v>
      </c>
      <c r="D52" s="190" t="s">
        <v>309</v>
      </c>
      <c r="E52" s="196" t="s">
        <v>462</v>
      </c>
      <c r="F52" s="196" t="s">
        <v>461</v>
      </c>
      <c r="G52" s="196" t="s">
        <v>460</v>
      </c>
      <c r="H52" s="196" t="s">
        <v>459</v>
      </c>
      <c r="I52" s="196" t="s">
        <v>458</v>
      </c>
      <c r="J52" s="196" t="s">
        <v>457</v>
      </c>
      <c r="K52" s="197" t="s">
        <v>456</v>
      </c>
      <c r="L52" s="197" t="s">
        <v>455</v>
      </c>
      <c r="M52" s="197" t="s">
        <v>454</v>
      </c>
      <c r="N52" s="190" t="s">
        <v>453</v>
      </c>
      <c r="O52" s="189"/>
      <c r="P52" s="189"/>
      <c r="Q52" s="190" t="s">
        <v>339</v>
      </c>
      <c r="R52" s="190" t="s">
        <v>340</v>
      </c>
      <c r="S52" s="176" t="s">
        <v>332</v>
      </c>
      <c r="W52" s="187"/>
      <c r="X52" s="187"/>
      <c r="Y52" s="187"/>
      <c r="Z52" s="187"/>
      <c r="AA52" s="187"/>
      <c r="AB52" s="187"/>
      <c r="AC52" s="187"/>
      <c r="AD52" s="187"/>
      <c r="AE52" s="187"/>
      <c r="AF52" s="187"/>
    </row>
    <row r="53" spans="1:32" x14ac:dyDescent="0.25">
      <c r="A53" s="106" t="s">
        <v>5</v>
      </c>
      <c r="B53" s="164" t="s">
        <v>449</v>
      </c>
      <c r="C53" s="106" t="s">
        <v>3</v>
      </c>
      <c r="D53" s="106" t="str">
        <f>'Prompt Qs - Efficiency'!C12</f>
        <v>Applicable</v>
      </c>
      <c r="E53" s="106" t="str">
        <f>'Prompt Qs - Efficiency'!C13</f>
        <v>Not applicable</v>
      </c>
      <c r="F53" s="106" t="str">
        <f>'Prompt Qs - Efficiency'!C14</f>
        <v>Not applicable</v>
      </c>
      <c r="G53" s="106" t="str">
        <f>'Prompt Qs - Efficiency'!C15</f>
        <v>Not applicable</v>
      </c>
      <c r="H53" s="106" t="str">
        <f>'Prompt Qs - Efficiency'!C16</f>
        <v>Not applicable</v>
      </c>
      <c r="I53" s="106" t="str">
        <f>'Prompt Qs - Efficiency'!C17</f>
        <v>Not applicable</v>
      </c>
      <c r="J53" s="106" t="str">
        <f>'Prompt Qs - Efficiency'!C18</f>
        <v>Not applicable</v>
      </c>
      <c r="K53" s="106" t="str">
        <f>'Prompt Qs - Efficiency'!C19</f>
        <v>Not applicable</v>
      </c>
      <c r="L53" s="106" t="str">
        <f>'Prompt Qs - Efficiency'!C20</f>
        <v>Not applicable</v>
      </c>
      <c r="M53" s="106" t="str">
        <f>'Prompt Qs - Efficiency'!C21</f>
        <v>Not applicable</v>
      </c>
      <c r="N53" s="106" t="str">
        <f>'Prompt Qs - Efficiency'!C22</f>
        <v>Not applicable</v>
      </c>
      <c r="O53" s="189"/>
      <c r="P53" s="189"/>
      <c r="Q53" s="106">
        <f>'Prompt Qs - Efficiency'!C23</f>
        <v>0</v>
      </c>
      <c r="R53" s="106">
        <f>'Prompt Qs - Efficiency'!C24</f>
        <v>0</v>
      </c>
      <c r="S53" s="106"/>
      <c r="W53" s="106">
        <f>COUNTIF(D53,W$7)</f>
        <v>0</v>
      </c>
      <c r="X53" s="106">
        <f>COUNTIF($E53:$P53,X$7)</f>
        <v>10</v>
      </c>
      <c r="Y53" s="106">
        <f t="shared" ref="Y53:AC53" si="20">COUNTIF($E53:$P53,Y$7)</f>
        <v>0</v>
      </c>
      <c r="Z53" s="106">
        <f t="shared" si="20"/>
        <v>0</v>
      </c>
      <c r="AA53" s="106">
        <f t="shared" si="20"/>
        <v>0</v>
      </c>
      <c r="AB53" s="106">
        <f t="shared" si="20"/>
        <v>0</v>
      </c>
      <c r="AC53" s="106">
        <f t="shared" si="20"/>
        <v>0</v>
      </c>
      <c r="AD53" s="106">
        <f>SUM(X53:AC53)</f>
        <v>10</v>
      </c>
      <c r="AE53" s="106">
        <f>Q53</f>
        <v>0</v>
      </c>
      <c r="AF53" s="106">
        <f>R53</f>
        <v>0</v>
      </c>
    </row>
    <row r="54" spans="1:32" s="23" customFormat="1" ht="51" x14ac:dyDescent="0.25">
      <c r="A54" s="176" t="s">
        <v>311</v>
      </c>
      <c r="B54" s="176" t="s">
        <v>312</v>
      </c>
      <c r="C54" s="176" t="s">
        <v>342</v>
      </c>
      <c r="D54" s="190" t="s">
        <v>309</v>
      </c>
      <c r="E54" s="198" t="s">
        <v>464</v>
      </c>
      <c r="F54" s="167" t="s">
        <v>467</v>
      </c>
      <c r="G54" s="167" t="s">
        <v>465</v>
      </c>
      <c r="H54" s="167" t="s">
        <v>468</v>
      </c>
      <c r="I54" s="105" t="s">
        <v>466</v>
      </c>
      <c r="J54" s="189"/>
      <c r="K54" s="189"/>
      <c r="L54" s="189"/>
      <c r="M54" s="189"/>
      <c r="N54" s="189"/>
      <c r="O54" s="189"/>
      <c r="P54" s="189"/>
      <c r="Q54" s="190" t="s">
        <v>339</v>
      </c>
      <c r="R54" s="190" t="s">
        <v>340</v>
      </c>
      <c r="S54" s="176" t="s">
        <v>332</v>
      </c>
      <c r="W54" s="187"/>
      <c r="X54" s="187"/>
      <c r="Y54" s="187"/>
      <c r="Z54" s="187"/>
      <c r="AA54" s="187"/>
      <c r="AB54" s="187"/>
      <c r="AC54" s="187"/>
      <c r="AD54" s="187"/>
      <c r="AE54" s="187"/>
      <c r="AF54" s="187"/>
    </row>
    <row r="55" spans="1:32" x14ac:dyDescent="0.25">
      <c r="A55" s="106" t="s">
        <v>6</v>
      </c>
      <c r="B55" s="164" t="s">
        <v>450</v>
      </c>
      <c r="C55" s="106" t="s">
        <v>3</v>
      </c>
      <c r="D55" s="106" t="str">
        <f>'Prompt Qs - Efficiency'!C25</f>
        <v>Applicable</v>
      </c>
      <c r="E55" s="106" t="str">
        <f>'Prompt Qs - Efficiency'!C26</f>
        <v>Not applicable</v>
      </c>
      <c r="F55" s="106" t="str">
        <f>'Prompt Qs - Efficiency'!C27</f>
        <v>Not applicable</v>
      </c>
      <c r="G55" s="106" t="str">
        <f>'Prompt Qs - Efficiency'!C28</f>
        <v>Not applicable</v>
      </c>
      <c r="H55" s="106" t="str">
        <f>'Prompt Qs - Efficiency'!C29</f>
        <v>Not applicable</v>
      </c>
      <c r="I55" s="106" t="str">
        <f>'Prompt Qs - Efficiency'!C30</f>
        <v>Not applicable</v>
      </c>
      <c r="J55" s="189"/>
      <c r="K55" s="189"/>
      <c r="L55" s="189"/>
      <c r="M55" s="189"/>
      <c r="N55" s="189"/>
      <c r="O55" s="189"/>
      <c r="P55" s="189"/>
      <c r="Q55" s="106">
        <f>'Prompt Qs - Efficiency'!C31</f>
        <v>0</v>
      </c>
      <c r="R55" s="106">
        <f>'Prompt Qs - Efficiency'!C32</f>
        <v>0</v>
      </c>
      <c r="S55" s="106"/>
      <c r="W55" s="106">
        <f>COUNTIF(D55,W$7)</f>
        <v>0</v>
      </c>
      <c r="X55" s="106">
        <f>COUNTIF($E55:$P55,X$7)</f>
        <v>5</v>
      </c>
      <c r="Y55" s="106">
        <f t="shared" ref="Y55:AC55" si="21">COUNTIF($E55:$P55,Y$7)</f>
        <v>0</v>
      </c>
      <c r="Z55" s="106">
        <f t="shared" si="21"/>
        <v>0</v>
      </c>
      <c r="AA55" s="106">
        <f t="shared" si="21"/>
        <v>0</v>
      </c>
      <c r="AB55" s="106">
        <f t="shared" si="21"/>
        <v>0</v>
      </c>
      <c r="AC55" s="106">
        <f t="shared" si="21"/>
        <v>0</v>
      </c>
      <c r="AD55" s="106">
        <f>SUM(X55:AC55)</f>
        <v>5</v>
      </c>
      <c r="AE55" s="106">
        <f>Q55</f>
        <v>0</v>
      </c>
      <c r="AF55" s="106">
        <f>R55</f>
        <v>0</v>
      </c>
    </row>
    <row r="56" spans="1:32" s="23" customFormat="1" ht="51" x14ac:dyDescent="0.25">
      <c r="A56" s="176" t="s">
        <v>311</v>
      </c>
      <c r="B56" s="176" t="s">
        <v>312</v>
      </c>
      <c r="C56" s="176" t="s">
        <v>342</v>
      </c>
      <c r="D56" s="190" t="s">
        <v>309</v>
      </c>
      <c r="E56" s="167" t="s">
        <v>469</v>
      </c>
      <c r="F56" s="168" t="s">
        <v>470</v>
      </c>
      <c r="G56" s="105" t="s">
        <v>438</v>
      </c>
      <c r="H56" s="189"/>
      <c r="I56" s="189"/>
      <c r="J56" s="189"/>
      <c r="K56" s="189"/>
      <c r="L56" s="189"/>
      <c r="M56" s="189"/>
      <c r="N56" s="189"/>
      <c r="O56" s="189"/>
      <c r="P56" s="189"/>
      <c r="Q56" s="190" t="s">
        <v>339</v>
      </c>
      <c r="R56" s="190" t="s">
        <v>340</v>
      </c>
      <c r="S56" s="176" t="s">
        <v>332</v>
      </c>
      <c r="W56" s="187"/>
      <c r="X56" s="187"/>
      <c r="Y56" s="187"/>
      <c r="Z56" s="187"/>
      <c r="AA56" s="187"/>
      <c r="AB56" s="187"/>
      <c r="AC56" s="187"/>
      <c r="AD56" s="187"/>
      <c r="AE56" s="187"/>
      <c r="AF56" s="187"/>
    </row>
    <row r="57" spans="1:32" x14ac:dyDescent="0.25">
      <c r="A57" s="106" t="s">
        <v>7</v>
      </c>
      <c r="B57" s="164" t="s">
        <v>451</v>
      </c>
      <c r="C57" s="106" t="s">
        <v>3</v>
      </c>
      <c r="D57" s="106" t="str">
        <f>'Prompt Qs - Efficiency'!C33</f>
        <v>Applicable</v>
      </c>
      <c r="E57" s="106" t="str">
        <f>'Prompt Qs - Efficiency'!C34</f>
        <v>Not applicable</v>
      </c>
      <c r="F57" s="106" t="str">
        <f>'Prompt Qs - Efficiency'!C35</f>
        <v>Not applicable</v>
      </c>
      <c r="G57" s="106" t="str">
        <f>'Prompt Qs - Efficiency'!C36</f>
        <v>Not applicable</v>
      </c>
      <c r="H57" s="189"/>
      <c r="I57" s="189"/>
      <c r="J57" s="189"/>
      <c r="K57" s="189"/>
      <c r="L57" s="189"/>
      <c r="M57" s="189"/>
      <c r="N57" s="189"/>
      <c r="O57" s="189"/>
      <c r="P57" s="189"/>
      <c r="Q57" s="106">
        <f>'Prompt Qs - Efficiency'!C37</f>
        <v>0</v>
      </c>
      <c r="R57" s="106">
        <f>'Prompt Qs - Efficiency'!C38</f>
        <v>0</v>
      </c>
      <c r="S57" s="106"/>
      <c r="W57" s="106">
        <f>COUNTIF(D57,W$7)</f>
        <v>0</v>
      </c>
      <c r="X57" s="106">
        <f>COUNTIF($E57:$P57,X$7)</f>
        <v>3</v>
      </c>
      <c r="Y57" s="106">
        <f t="shared" ref="Y57:AC57" si="22">COUNTIF($E57:$P57,Y$7)</f>
        <v>0</v>
      </c>
      <c r="Z57" s="106">
        <f t="shared" si="22"/>
        <v>0</v>
      </c>
      <c r="AA57" s="106">
        <f t="shared" si="22"/>
        <v>0</v>
      </c>
      <c r="AB57" s="106">
        <f t="shared" si="22"/>
        <v>0</v>
      </c>
      <c r="AC57" s="106">
        <f t="shared" si="22"/>
        <v>0</v>
      </c>
      <c r="AD57" s="106">
        <f>SUM(X57:AC57)</f>
        <v>3</v>
      </c>
      <c r="AE57" s="106">
        <f>Q57</f>
        <v>0</v>
      </c>
      <c r="AF57" s="106">
        <f>R57</f>
        <v>0</v>
      </c>
    </row>
    <row r="58" spans="1:32" s="23" customFormat="1" ht="51" x14ac:dyDescent="0.25">
      <c r="A58" s="176" t="s">
        <v>311</v>
      </c>
      <c r="B58" s="176" t="s">
        <v>312</v>
      </c>
      <c r="C58" s="176" t="s">
        <v>342</v>
      </c>
      <c r="D58" s="190" t="s">
        <v>309</v>
      </c>
      <c r="E58" s="199" t="s">
        <v>471</v>
      </c>
      <c r="F58" s="199" t="s">
        <v>472</v>
      </c>
      <c r="G58" s="199" t="s">
        <v>473</v>
      </c>
      <c r="H58" s="199" t="s">
        <v>474</v>
      </c>
      <c r="I58" s="199" t="s">
        <v>475</v>
      </c>
      <c r="J58" s="199" t="s">
        <v>476</v>
      </c>
      <c r="K58" s="177" t="s">
        <v>477</v>
      </c>
      <c r="L58" s="189"/>
      <c r="M58" s="189"/>
      <c r="N58" s="189"/>
      <c r="O58" s="189"/>
      <c r="P58" s="189"/>
      <c r="Q58" s="190" t="s">
        <v>339</v>
      </c>
      <c r="R58" s="190" t="s">
        <v>340</v>
      </c>
      <c r="S58" s="176" t="s">
        <v>332</v>
      </c>
      <c r="W58" s="187"/>
      <c r="X58" s="187"/>
      <c r="Y58" s="187"/>
      <c r="Z58" s="187"/>
      <c r="AA58" s="187"/>
      <c r="AB58" s="187"/>
      <c r="AC58" s="187"/>
      <c r="AD58" s="187"/>
      <c r="AE58" s="187"/>
      <c r="AF58" s="187"/>
    </row>
    <row r="59" spans="1:32" x14ac:dyDescent="0.25">
      <c r="A59" s="106" t="s">
        <v>8</v>
      </c>
      <c r="B59" s="164" t="s">
        <v>452</v>
      </c>
      <c r="C59" s="106" t="s">
        <v>3</v>
      </c>
      <c r="D59" s="106" t="str">
        <f>'Prompt Qs - Efficiency'!C39</f>
        <v>Applicable</v>
      </c>
      <c r="E59" s="106" t="str">
        <f>'Prompt Qs - Efficiency'!C40</f>
        <v>Not applicable</v>
      </c>
      <c r="F59" s="106" t="str">
        <f>'Prompt Qs - Efficiency'!C41</f>
        <v>Not applicable</v>
      </c>
      <c r="G59" s="106" t="str">
        <f>'Prompt Qs - Efficiency'!C42</f>
        <v>Not applicable</v>
      </c>
      <c r="H59" s="106" t="str">
        <f>'Prompt Qs - Efficiency'!C43</f>
        <v>Not applicable</v>
      </c>
      <c r="I59" s="106" t="str">
        <f>'Prompt Qs - Efficiency'!C44</f>
        <v>Not applicable</v>
      </c>
      <c r="J59" s="106" t="str">
        <f>'Prompt Qs - Efficiency'!C45</f>
        <v>2. Good</v>
      </c>
      <c r="K59" s="106" t="str">
        <f>'Prompt Qs - Efficiency'!C46</f>
        <v>Not applicable</v>
      </c>
      <c r="L59" s="189"/>
      <c r="M59" s="189"/>
      <c r="N59" s="189"/>
      <c r="O59" s="189"/>
      <c r="P59" s="189"/>
      <c r="Q59" s="106">
        <f>'Prompt Qs - Efficiency'!C47</f>
        <v>0</v>
      </c>
      <c r="R59" s="106">
        <f>'Prompt Qs - Efficiency'!C48</f>
        <v>0</v>
      </c>
      <c r="S59" s="106"/>
      <c r="W59" s="106">
        <f>COUNTIF(D59,W$7)</f>
        <v>0</v>
      </c>
      <c r="X59" s="106">
        <f>COUNTIF($E59:$P59,X$7)</f>
        <v>6</v>
      </c>
      <c r="Y59" s="106">
        <f t="shared" ref="Y59:AC59" si="23">COUNTIF($E59:$P59,Y$7)</f>
        <v>0</v>
      </c>
      <c r="Z59" s="106">
        <f t="shared" si="23"/>
        <v>1</v>
      </c>
      <c r="AA59" s="106">
        <f t="shared" si="23"/>
        <v>0</v>
      </c>
      <c r="AB59" s="106">
        <f t="shared" si="23"/>
        <v>0</v>
      </c>
      <c r="AC59" s="106">
        <f t="shared" si="23"/>
        <v>0</v>
      </c>
      <c r="AD59" s="106">
        <f>SUM(X59:AC59)</f>
        <v>7</v>
      </c>
      <c r="AE59" s="106">
        <f>Q59</f>
        <v>0</v>
      </c>
      <c r="AF59" s="106">
        <f>R59</f>
        <v>0</v>
      </c>
    </row>
    <row r="60" spans="1:32" s="23" customFormat="1" ht="51" x14ac:dyDescent="0.25">
      <c r="A60" s="176" t="s">
        <v>311</v>
      </c>
      <c r="B60" s="176" t="s">
        <v>312</v>
      </c>
      <c r="C60" s="176" t="s">
        <v>342</v>
      </c>
      <c r="D60" s="190" t="s">
        <v>309</v>
      </c>
      <c r="E60" s="179" t="s">
        <v>478</v>
      </c>
      <c r="F60" s="179" t="s">
        <v>479</v>
      </c>
      <c r="G60" s="179" t="s">
        <v>480</v>
      </c>
      <c r="H60" s="179" t="s">
        <v>481</v>
      </c>
      <c r="I60" s="179" t="s">
        <v>482</v>
      </c>
      <c r="J60" s="179" t="s">
        <v>483</v>
      </c>
      <c r="K60" s="105" t="s">
        <v>477</v>
      </c>
      <c r="L60" s="189"/>
      <c r="M60" s="189"/>
      <c r="N60" s="189"/>
      <c r="O60" s="189"/>
      <c r="P60" s="189"/>
      <c r="Q60" s="190" t="s">
        <v>339</v>
      </c>
      <c r="R60" s="190" t="s">
        <v>340</v>
      </c>
      <c r="S60" s="201" t="s">
        <v>332</v>
      </c>
      <c r="W60" s="187"/>
      <c r="X60" s="187"/>
      <c r="Y60" s="187"/>
      <c r="Z60" s="187"/>
      <c r="AA60" s="187"/>
      <c r="AB60" s="187"/>
      <c r="AC60" s="187"/>
      <c r="AD60" s="187"/>
      <c r="AE60" s="187"/>
      <c r="AF60" s="187"/>
    </row>
    <row r="61" spans="1:32" x14ac:dyDescent="0.25">
      <c r="A61" s="106" t="s">
        <v>9</v>
      </c>
      <c r="B61" s="164" t="s">
        <v>484</v>
      </c>
      <c r="C61" s="106" t="s">
        <v>0</v>
      </c>
      <c r="D61" s="106" t="str">
        <f>'Prompt Qs - Effectiveness'!C6</f>
        <v>Applicable</v>
      </c>
      <c r="E61" s="106" t="str">
        <f>'Prompt Qs - Effectiveness'!C7</f>
        <v>Not applicable</v>
      </c>
      <c r="F61" s="106" t="str">
        <f>'Prompt Qs - Effectiveness'!C8</f>
        <v>Not applicable</v>
      </c>
      <c r="G61" s="106" t="str">
        <f>'Prompt Qs - Effectiveness'!C9</f>
        <v>Not applicable</v>
      </c>
      <c r="H61" s="106" t="str">
        <f>'Prompt Qs - Effectiveness'!C10</f>
        <v>Not applicable</v>
      </c>
      <c r="I61" s="106" t="str">
        <f>'Prompt Qs - Effectiveness'!C11</f>
        <v>Not applicable</v>
      </c>
      <c r="J61" s="106" t="str">
        <f>'Prompt Qs - Effectiveness'!C12</f>
        <v>Not applicable</v>
      </c>
      <c r="K61" s="106" t="str">
        <f>'Prompt Qs - Effectiveness'!C13</f>
        <v>Not applicable</v>
      </c>
      <c r="L61" s="189"/>
      <c r="M61" s="189"/>
      <c r="N61" s="189"/>
      <c r="O61" s="189"/>
      <c r="P61" s="189"/>
      <c r="Q61" s="106">
        <f>'Prompt Qs - Effectiveness'!C14</f>
        <v>0</v>
      </c>
      <c r="R61" s="106">
        <f>'Prompt Qs - Effectiveness'!C15</f>
        <v>0</v>
      </c>
      <c r="S61" s="106"/>
      <c r="W61" s="106">
        <f>COUNTIF(D61,W$7)</f>
        <v>0</v>
      </c>
      <c r="X61" s="106">
        <f>COUNTIF($E61:$P61,X$7)</f>
        <v>7</v>
      </c>
      <c r="Y61" s="106">
        <f t="shared" ref="Y61:AC61" si="24">COUNTIF($E61:$P61,Y$7)</f>
        <v>0</v>
      </c>
      <c r="Z61" s="106">
        <f t="shared" si="24"/>
        <v>0</v>
      </c>
      <c r="AA61" s="106">
        <f t="shared" si="24"/>
        <v>0</v>
      </c>
      <c r="AB61" s="106">
        <f t="shared" si="24"/>
        <v>0</v>
      </c>
      <c r="AC61" s="106">
        <f t="shared" si="24"/>
        <v>0</v>
      </c>
      <c r="AD61" s="106">
        <f>SUM(X61:AC61)</f>
        <v>7</v>
      </c>
      <c r="AE61" s="106">
        <f>Q61</f>
        <v>0</v>
      </c>
      <c r="AF61" s="106">
        <f>R61</f>
        <v>0</v>
      </c>
    </row>
    <row r="62" spans="1:32" s="23" customFormat="1" ht="51" x14ac:dyDescent="0.25">
      <c r="A62" s="176" t="s">
        <v>311</v>
      </c>
      <c r="B62" s="176" t="s">
        <v>312</v>
      </c>
      <c r="C62" s="176" t="s">
        <v>342</v>
      </c>
      <c r="D62" s="190" t="s">
        <v>309</v>
      </c>
      <c r="E62" s="200" t="s">
        <v>490</v>
      </c>
      <c r="F62" s="200" t="s">
        <v>486</v>
      </c>
      <c r="G62" s="200" t="s">
        <v>487</v>
      </c>
      <c r="H62" s="200" t="s">
        <v>488</v>
      </c>
      <c r="I62" s="200" t="s">
        <v>489</v>
      </c>
      <c r="J62" s="105" t="s">
        <v>435</v>
      </c>
      <c r="K62" s="189"/>
      <c r="L62" s="189"/>
      <c r="M62" s="189"/>
      <c r="N62" s="189"/>
      <c r="O62" s="189"/>
      <c r="P62" s="189"/>
      <c r="Q62" s="190" t="s">
        <v>339</v>
      </c>
      <c r="R62" s="190" t="s">
        <v>340</v>
      </c>
      <c r="S62" s="106"/>
      <c r="W62" s="187"/>
      <c r="X62" s="187"/>
      <c r="Y62" s="187"/>
      <c r="Z62" s="187"/>
      <c r="AA62" s="187"/>
      <c r="AB62" s="187"/>
      <c r="AC62" s="187"/>
      <c r="AD62" s="187"/>
      <c r="AE62" s="187"/>
      <c r="AF62" s="187"/>
    </row>
    <row r="63" spans="1:32" x14ac:dyDescent="0.25">
      <c r="A63" s="106" t="s">
        <v>10</v>
      </c>
      <c r="B63" s="164" t="s">
        <v>485</v>
      </c>
      <c r="C63" s="106" t="s">
        <v>0</v>
      </c>
      <c r="D63" s="106" t="str">
        <f>'Prompt Qs - Effectiveness'!C16</f>
        <v>Applicable</v>
      </c>
      <c r="E63" s="106" t="str">
        <f>'Prompt Qs - Effectiveness'!C17</f>
        <v>Not applicable</v>
      </c>
      <c r="F63" s="106" t="str">
        <f>'Prompt Qs - Effectiveness'!C18</f>
        <v>Not applicable</v>
      </c>
      <c r="G63" s="106" t="str">
        <f>'Prompt Qs - Effectiveness'!C19</f>
        <v>Not applicable</v>
      </c>
      <c r="H63" s="106" t="str">
        <f>'Prompt Qs - Effectiveness'!C20</f>
        <v>Not applicable</v>
      </c>
      <c r="I63" s="106" t="str">
        <f>'Prompt Qs - Effectiveness'!C21</f>
        <v>Not applicable</v>
      </c>
      <c r="J63" s="106" t="str">
        <f>'Prompt Qs - Effectiveness'!C22</f>
        <v>Not applicable</v>
      </c>
      <c r="K63" s="189"/>
      <c r="L63" s="189"/>
      <c r="M63" s="189"/>
      <c r="N63" s="189"/>
      <c r="O63" s="189"/>
      <c r="P63" s="189"/>
      <c r="Q63" s="106">
        <f>'Prompt Qs - Effectiveness'!C23</f>
        <v>0</v>
      </c>
      <c r="R63" s="106">
        <f>'Prompt Qs - Effectiveness'!C24</f>
        <v>0</v>
      </c>
      <c r="S63" s="106"/>
      <c r="W63" s="106">
        <f>COUNTIF(D63,W$7)</f>
        <v>0</v>
      </c>
      <c r="X63" s="106">
        <f>COUNTIF($E63:$P63,X$7)</f>
        <v>6</v>
      </c>
      <c r="Y63" s="106">
        <f t="shared" ref="Y63:AC63" si="25">COUNTIF($E63:$P63,Y$7)</f>
        <v>0</v>
      </c>
      <c r="Z63" s="106">
        <f t="shared" si="25"/>
        <v>0</v>
      </c>
      <c r="AA63" s="106">
        <f t="shared" si="25"/>
        <v>0</v>
      </c>
      <c r="AB63" s="106">
        <f t="shared" si="25"/>
        <v>0</v>
      </c>
      <c r="AC63" s="106">
        <f t="shared" si="25"/>
        <v>0</v>
      </c>
      <c r="AD63" s="106">
        <f>SUM(X63:AC63)</f>
        <v>6</v>
      </c>
      <c r="AE63" s="106">
        <f>Q63</f>
        <v>0</v>
      </c>
      <c r="AF63" s="106">
        <f>R63</f>
        <v>0</v>
      </c>
    </row>
    <row r="64" spans="1:32" s="23" customFormat="1" ht="51" x14ac:dyDescent="0.25">
      <c r="A64" s="201" t="s">
        <v>311</v>
      </c>
      <c r="B64" s="201" t="s">
        <v>312</v>
      </c>
      <c r="C64" s="201" t="s">
        <v>342</v>
      </c>
      <c r="D64" s="190" t="s">
        <v>309</v>
      </c>
      <c r="E64" s="202" t="s">
        <v>492</v>
      </c>
      <c r="F64" s="202" t="s">
        <v>493</v>
      </c>
      <c r="G64" s="202" t="s">
        <v>494</v>
      </c>
      <c r="H64" s="203" t="s">
        <v>495</v>
      </c>
      <c r="I64" s="189"/>
      <c r="J64" s="189"/>
      <c r="K64" s="189"/>
      <c r="L64" s="189"/>
      <c r="M64" s="189"/>
      <c r="N64" s="189"/>
      <c r="O64" s="189"/>
      <c r="P64" s="189"/>
      <c r="Q64" s="190" t="s">
        <v>339</v>
      </c>
      <c r="R64" s="190" t="s">
        <v>340</v>
      </c>
      <c r="S64" s="201" t="s">
        <v>332</v>
      </c>
      <c r="W64" s="187"/>
      <c r="X64" s="187"/>
      <c r="Y64" s="187"/>
      <c r="Z64" s="187"/>
      <c r="AA64" s="187"/>
      <c r="AB64" s="187"/>
      <c r="AC64" s="187"/>
      <c r="AD64" s="187"/>
      <c r="AE64" s="187"/>
      <c r="AF64" s="187"/>
    </row>
    <row r="65" spans="1:33" x14ac:dyDescent="0.25">
      <c r="A65" s="106" t="s">
        <v>11</v>
      </c>
      <c r="B65" s="164" t="s">
        <v>491</v>
      </c>
      <c r="C65" s="106" t="s">
        <v>0</v>
      </c>
      <c r="D65" s="106" t="str">
        <f>'Prompt Qs - Effectiveness'!C25</f>
        <v>Applicable</v>
      </c>
      <c r="E65" s="106" t="str">
        <f>'Prompt Qs - Effectiveness'!C26</f>
        <v>Not applicable</v>
      </c>
      <c r="F65" s="106" t="str">
        <f>'Prompt Qs - Effectiveness'!C27</f>
        <v>Not applicable</v>
      </c>
      <c r="G65" s="106" t="str">
        <f>'Prompt Qs - Effectiveness'!C28</f>
        <v>Not applicable</v>
      </c>
      <c r="H65" s="106" t="str">
        <f>'Prompt Qs - Effectiveness'!C28</f>
        <v>Not applicable</v>
      </c>
      <c r="I65" s="189"/>
      <c r="J65" s="189"/>
      <c r="K65" s="189"/>
      <c r="L65" s="189"/>
      <c r="M65" s="189"/>
      <c r="N65" s="189"/>
      <c r="O65" s="189"/>
      <c r="P65" s="189"/>
      <c r="Q65" s="106">
        <f>'Prompt Qs - Effectiveness'!C30</f>
        <v>0</v>
      </c>
      <c r="R65" s="106">
        <f>'Prompt Qs - Effectiveness'!C31</f>
        <v>0</v>
      </c>
      <c r="S65" s="106"/>
      <c r="W65" s="106">
        <f>COUNTIF(D65,W$7)</f>
        <v>0</v>
      </c>
      <c r="X65" s="106">
        <f>COUNTIF($E65:$P65,X$7)</f>
        <v>4</v>
      </c>
      <c r="Y65" s="106">
        <f t="shared" ref="Y65:AC65" si="26">COUNTIF($E65:$P65,Y$7)</f>
        <v>0</v>
      </c>
      <c r="Z65" s="106">
        <f t="shared" si="26"/>
        <v>0</v>
      </c>
      <c r="AA65" s="106">
        <f t="shared" si="26"/>
        <v>0</v>
      </c>
      <c r="AB65" s="106">
        <f t="shared" si="26"/>
        <v>0</v>
      </c>
      <c r="AC65" s="106">
        <f t="shared" si="26"/>
        <v>0</v>
      </c>
      <c r="AD65" s="106">
        <f>SUM(X65:AC65)</f>
        <v>4</v>
      </c>
      <c r="AE65" s="106">
        <f>Q65</f>
        <v>0</v>
      </c>
      <c r="AF65" s="106">
        <f>R65</f>
        <v>0</v>
      </c>
    </row>
    <row r="66" spans="1:33" s="23" customFormat="1" ht="51" x14ac:dyDescent="0.25">
      <c r="A66" s="201" t="s">
        <v>311</v>
      </c>
      <c r="B66" s="201" t="s">
        <v>312</v>
      </c>
      <c r="C66" s="201" t="s">
        <v>342</v>
      </c>
      <c r="D66" s="190" t="s">
        <v>309</v>
      </c>
      <c r="E66" s="202" t="s">
        <v>496</v>
      </c>
      <c r="F66" s="200" t="s">
        <v>497</v>
      </c>
      <c r="G66" s="200" t="s">
        <v>498</v>
      </c>
      <c r="H66" s="200" t="s">
        <v>500</v>
      </c>
      <c r="I66" s="190" t="s">
        <v>499</v>
      </c>
      <c r="J66" s="190" t="s">
        <v>501</v>
      </c>
      <c r="K66" s="204" t="s">
        <v>502</v>
      </c>
      <c r="L66" s="105" t="s">
        <v>503</v>
      </c>
      <c r="M66" s="189"/>
      <c r="N66" s="189"/>
      <c r="O66" s="189"/>
      <c r="P66" s="189"/>
      <c r="Q66" s="190" t="s">
        <v>339</v>
      </c>
      <c r="R66" s="190" t="s">
        <v>340</v>
      </c>
      <c r="S66" s="201" t="s">
        <v>332</v>
      </c>
      <c r="W66" s="187"/>
      <c r="X66" s="187"/>
      <c r="Y66" s="187"/>
      <c r="Z66" s="187"/>
      <c r="AA66" s="187"/>
      <c r="AB66" s="187"/>
      <c r="AC66" s="187"/>
      <c r="AD66" s="187"/>
      <c r="AE66" s="187"/>
      <c r="AF66" s="187"/>
    </row>
    <row r="67" spans="1:33" x14ac:dyDescent="0.25">
      <c r="A67" s="106" t="s">
        <v>12</v>
      </c>
      <c r="B67" s="164" t="s">
        <v>327</v>
      </c>
      <c r="C67" s="106" t="s">
        <v>0</v>
      </c>
      <c r="D67" s="106" t="str">
        <f>'Prompt Qs - Effectiveness'!C32</f>
        <v>Applicable</v>
      </c>
      <c r="E67" s="106" t="str">
        <f>'Prompt Qs - Effectiveness'!C33</f>
        <v>Not applicable</v>
      </c>
      <c r="F67" s="106" t="str">
        <f>'Prompt Qs - Effectiveness'!C34</f>
        <v>Not applicable</v>
      </c>
      <c r="G67" s="106" t="str">
        <f>'Prompt Qs - Effectiveness'!C35</f>
        <v>Not applicable</v>
      </c>
      <c r="H67" s="106" t="str">
        <f>'Prompt Qs - Effectiveness'!C36</f>
        <v>Not applicable</v>
      </c>
      <c r="I67" s="106" t="str">
        <f>'Prompt Qs - Effectiveness'!C37</f>
        <v>Not applicable</v>
      </c>
      <c r="J67" s="106" t="str">
        <f>'Prompt Qs - Effectiveness'!C38</f>
        <v>Not applicable</v>
      </c>
      <c r="K67" s="106" t="str">
        <f>'Prompt Qs - Effectiveness'!C39</f>
        <v>Not applicable</v>
      </c>
      <c r="L67" s="106" t="str">
        <f>'Prompt Qs - Effectiveness'!C40</f>
        <v>Not applicable</v>
      </c>
      <c r="M67" s="189"/>
      <c r="N67" s="189"/>
      <c r="O67" s="189"/>
      <c r="P67" s="189"/>
      <c r="Q67" s="106">
        <f>'Prompt Qs - Effectiveness'!C41</f>
        <v>0</v>
      </c>
      <c r="R67" s="106">
        <f>'Prompt Qs - Effectiveness'!C42</f>
        <v>0</v>
      </c>
      <c r="S67" s="106"/>
      <c r="W67" s="106">
        <f>COUNTIF(D67,W$7)</f>
        <v>0</v>
      </c>
      <c r="X67" s="106">
        <f>COUNTIF($E67:$P67,X$7)</f>
        <v>8</v>
      </c>
      <c r="Y67" s="106">
        <f t="shared" ref="Y67:AC67" si="27">COUNTIF($E67:$P67,Y$7)</f>
        <v>0</v>
      </c>
      <c r="Z67" s="106">
        <f t="shared" si="27"/>
        <v>0</v>
      </c>
      <c r="AA67" s="106">
        <f t="shared" si="27"/>
        <v>0</v>
      </c>
      <c r="AB67" s="106">
        <f t="shared" si="27"/>
        <v>0</v>
      </c>
      <c r="AC67" s="106">
        <f t="shared" si="27"/>
        <v>0</v>
      </c>
      <c r="AD67" s="106">
        <f>SUM(X67:AC67)</f>
        <v>8</v>
      </c>
      <c r="AE67" s="106">
        <f>Q67</f>
        <v>0</v>
      </c>
      <c r="AF67" s="106">
        <f>R67</f>
        <v>0</v>
      </c>
    </row>
    <row r="68" spans="1:33" s="23" customFormat="1" ht="51" x14ac:dyDescent="0.25">
      <c r="A68" s="201" t="s">
        <v>311</v>
      </c>
      <c r="B68" s="201" t="s">
        <v>312</v>
      </c>
      <c r="C68" s="201" t="s">
        <v>342</v>
      </c>
      <c r="D68" s="190" t="s">
        <v>309</v>
      </c>
      <c r="E68" s="199" t="s">
        <v>525</v>
      </c>
      <c r="F68" s="199" t="s">
        <v>524</v>
      </c>
      <c r="G68" s="199" t="s">
        <v>523</v>
      </c>
      <c r="H68" s="199" t="s">
        <v>522</v>
      </c>
      <c r="I68" s="199" t="s">
        <v>521</v>
      </c>
      <c r="J68" s="206" t="s">
        <v>520</v>
      </c>
      <c r="K68" s="199" t="s">
        <v>519</v>
      </c>
      <c r="L68" s="199" t="s">
        <v>518</v>
      </c>
      <c r="M68" s="50" t="s">
        <v>517</v>
      </c>
      <c r="N68" s="119" t="s">
        <v>516</v>
      </c>
      <c r="O68" s="189"/>
      <c r="P68" s="189"/>
      <c r="Q68" s="190" t="s">
        <v>339</v>
      </c>
      <c r="R68" s="190" t="s">
        <v>340</v>
      </c>
      <c r="S68" s="201" t="s">
        <v>332</v>
      </c>
      <c r="W68" s="187"/>
      <c r="X68" s="187"/>
      <c r="Y68" s="187"/>
      <c r="Z68" s="187"/>
      <c r="AA68" s="187"/>
      <c r="AB68" s="187"/>
      <c r="AC68" s="187"/>
      <c r="AD68" s="187"/>
      <c r="AE68" s="187"/>
      <c r="AF68" s="187"/>
    </row>
    <row r="69" spans="1:33" s="23" customFormat="1" x14ac:dyDescent="0.25">
      <c r="A69" s="106" t="s">
        <v>72</v>
      </c>
      <c r="B69" s="164" t="s">
        <v>505</v>
      </c>
      <c r="C69" s="106" t="s">
        <v>360</v>
      </c>
      <c r="D69" s="106" t="str">
        <f>'Prompt Qs - Governance'!C6</f>
        <v>Applicable</v>
      </c>
      <c r="E69" s="106" t="str">
        <f>'Prompt Qs - Governance'!C7</f>
        <v>Not applicable</v>
      </c>
      <c r="F69" s="106" t="str">
        <f>'Prompt Qs - Governance'!C8</f>
        <v>Not applicable</v>
      </c>
      <c r="G69" s="106" t="str">
        <f>'Prompt Qs - Governance'!C9</f>
        <v>Not applicable</v>
      </c>
      <c r="H69" s="106" t="str">
        <f>'Prompt Qs - Governance'!C10</f>
        <v>Not applicable</v>
      </c>
      <c r="I69" s="106" t="str">
        <f>'Prompt Qs - Governance'!C11</f>
        <v>Not applicable</v>
      </c>
      <c r="J69" s="106" t="str">
        <f>'Prompt Qs - Governance'!C12</f>
        <v>Not applicable</v>
      </c>
      <c r="K69" s="106" t="str">
        <f>'Prompt Qs - Governance'!C13</f>
        <v>Not applicable</v>
      </c>
      <c r="L69" s="106" t="str">
        <f>'Prompt Qs - Governance'!C14</f>
        <v>Not applicable</v>
      </c>
      <c r="M69" s="106" t="str">
        <f>'Prompt Qs - Governance'!C15</f>
        <v>Not applicable</v>
      </c>
      <c r="N69" s="106" t="str">
        <f>'Prompt Qs - Governance'!C16</f>
        <v>Not applicable</v>
      </c>
      <c r="O69" s="189"/>
      <c r="P69" s="189"/>
      <c r="Q69" s="106">
        <f>'Prompt Qs - Governance'!C17</f>
        <v>0</v>
      </c>
      <c r="R69" s="106">
        <f>'Prompt Qs - Governance'!C18</f>
        <v>0</v>
      </c>
      <c r="S69" s="106"/>
      <c r="W69" s="106">
        <f>COUNTIF(D69,W$7)</f>
        <v>0</v>
      </c>
      <c r="X69" s="106">
        <f>COUNTIF($E69:$P69,X$7)</f>
        <v>10</v>
      </c>
      <c r="Y69" s="106">
        <f t="shared" ref="Y69:AC69" si="28">COUNTIF($E69:$P69,Y$7)</f>
        <v>0</v>
      </c>
      <c r="Z69" s="106">
        <f t="shared" si="28"/>
        <v>0</v>
      </c>
      <c r="AA69" s="106">
        <f t="shared" si="28"/>
        <v>0</v>
      </c>
      <c r="AB69" s="106">
        <f t="shared" si="28"/>
        <v>0</v>
      </c>
      <c r="AC69" s="106">
        <f t="shared" si="28"/>
        <v>0</v>
      </c>
      <c r="AD69" s="106">
        <f>SUM(X69:AC69)</f>
        <v>10</v>
      </c>
      <c r="AE69" s="106">
        <f>Q69</f>
        <v>0</v>
      </c>
      <c r="AF69" s="106">
        <f>R69</f>
        <v>0</v>
      </c>
    </row>
    <row r="70" spans="1:33" s="23" customFormat="1" ht="51" x14ac:dyDescent="0.25">
      <c r="A70" s="201" t="s">
        <v>311</v>
      </c>
      <c r="B70" s="201" t="s">
        <v>312</v>
      </c>
      <c r="C70" s="201" t="s">
        <v>342</v>
      </c>
      <c r="D70" s="190" t="s">
        <v>309</v>
      </c>
      <c r="E70" s="199" t="s">
        <v>510</v>
      </c>
      <c r="F70" s="199" t="s">
        <v>511</v>
      </c>
      <c r="G70" s="199" t="s">
        <v>512</v>
      </c>
      <c r="H70" s="199" t="s">
        <v>513</v>
      </c>
      <c r="I70" s="199" t="s">
        <v>514</v>
      </c>
      <c r="J70" s="50" t="s">
        <v>515</v>
      </c>
      <c r="K70" s="199" t="s">
        <v>509</v>
      </c>
      <c r="L70" s="50" t="s">
        <v>527</v>
      </c>
      <c r="M70" s="50" t="s">
        <v>526</v>
      </c>
      <c r="N70" s="122" t="s">
        <v>508</v>
      </c>
      <c r="O70" s="50" t="s">
        <v>507</v>
      </c>
      <c r="P70" s="119" t="s">
        <v>506</v>
      </c>
      <c r="Q70" s="190" t="s">
        <v>339</v>
      </c>
      <c r="R70" s="190" t="s">
        <v>340</v>
      </c>
      <c r="S70" s="205" t="s">
        <v>332</v>
      </c>
      <c r="W70" s="187"/>
      <c r="X70" s="187"/>
      <c r="Y70" s="187"/>
      <c r="Z70" s="187"/>
      <c r="AA70" s="187"/>
      <c r="AB70" s="187"/>
      <c r="AC70" s="187"/>
      <c r="AD70" s="187"/>
      <c r="AE70" s="187"/>
      <c r="AF70" s="187"/>
    </row>
    <row r="71" spans="1:33" s="23" customFormat="1" x14ac:dyDescent="0.25">
      <c r="A71" s="106" t="s">
        <v>73</v>
      </c>
      <c r="B71" s="164" t="s">
        <v>504</v>
      </c>
      <c r="C71" s="106" t="s">
        <v>360</v>
      </c>
      <c r="D71" s="106" t="str">
        <f>'Prompt Qs - Governance'!C19</f>
        <v>Applicable</v>
      </c>
      <c r="E71" s="106" t="str">
        <f>'Prompt Qs - Governance'!C20</f>
        <v>Not applicable</v>
      </c>
      <c r="F71" s="106" t="str">
        <f>'Prompt Qs - Governance'!C21</f>
        <v>Not applicable</v>
      </c>
      <c r="G71" s="106" t="str">
        <f>'Prompt Qs - Governance'!C22</f>
        <v>Not applicable</v>
      </c>
      <c r="H71" s="106" t="str">
        <f>'Prompt Qs - Governance'!C23</f>
        <v>Not applicable</v>
      </c>
      <c r="I71" s="106" t="str">
        <f>'Prompt Qs - Governance'!C24</f>
        <v>Not applicable</v>
      </c>
      <c r="J71" s="106" t="str">
        <f>'Prompt Qs - Governance'!C25</f>
        <v>Not applicable</v>
      </c>
      <c r="K71" s="106" t="str">
        <f>'Prompt Qs - Governance'!C26</f>
        <v>Not applicable</v>
      </c>
      <c r="L71" s="106" t="str">
        <f>'Prompt Qs - Governance'!C27</f>
        <v>Not applicable</v>
      </c>
      <c r="M71" s="106" t="str">
        <f>'Prompt Qs - Governance'!C28</f>
        <v>Not applicable</v>
      </c>
      <c r="N71" s="106" t="str">
        <f>'Prompt Qs - Governance'!C29</f>
        <v>Not applicable</v>
      </c>
      <c r="O71" s="106" t="str">
        <f>'Prompt Qs - Governance'!C30</f>
        <v>Not applicable</v>
      </c>
      <c r="P71" s="106" t="str">
        <f>'Prompt Qs - Governance'!C31</f>
        <v>Not applicable</v>
      </c>
      <c r="Q71" s="106">
        <f>'Prompt Qs - Governance'!C32</f>
        <v>0</v>
      </c>
      <c r="R71" s="106">
        <f>'Prompt Qs - Governance'!C33</f>
        <v>0</v>
      </c>
      <c r="S71" s="106"/>
      <c r="W71" s="106">
        <f>COUNTIF(D71,W$7)</f>
        <v>0</v>
      </c>
      <c r="X71" s="106">
        <f>COUNTIF($E71:$P71,X$7)</f>
        <v>12</v>
      </c>
      <c r="Y71" s="106">
        <f t="shared" ref="Y71:AC71" si="29">COUNTIF($E71:$P71,Y$7)</f>
        <v>0</v>
      </c>
      <c r="Z71" s="106">
        <f t="shared" si="29"/>
        <v>0</v>
      </c>
      <c r="AA71" s="106">
        <f t="shared" si="29"/>
        <v>0</v>
      </c>
      <c r="AB71" s="106">
        <f t="shared" si="29"/>
        <v>0</v>
      </c>
      <c r="AC71" s="106">
        <f t="shared" si="29"/>
        <v>0</v>
      </c>
      <c r="AD71" s="106">
        <f>SUM(X71:AC71)</f>
        <v>12</v>
      </c>
      <c r="AE71" s="106">
        <f>Q71</f>
        <v>0</v>
      </c>
      <c r="AF71" s="106">
        <f>R71</f>
        <v>0</v>
      </c>
    </row>
    <row r="72" spans="1:33" s="23" customFormat="1" ht="51" x14ac:dyDescent="0.25">
      <c r="A72" s="205" t="s">
        <v>311</v>
      </c>
      <c r="B72" s="205" t="s">
        <v>312</v>
      </c>
      <c r="C72" s="205" t="s">
        <v>342</v>
      </c>
      <c r="D72" s="190" t="s">
        <v>309</v>
      </c>
      <c r="E72" s="208" t="s">
        <v>528</v>
      </c>
      <c r="F72" s="208" t="s">
        <v>529</v>
      </c>
      <c r="G72" s="208" t="s">
        <v>530</v>
      </c>
      <c r="H72" s="177" t="s">
        <v>495</v>
      </c>
      <c r="I72" s="189"/>
      <c r="J72" s="189"/>
      <c r="K72" s="189"/>
      <c r="L72" s="189"/>
      <c r="M72" s="189"/>
      <c r="N72" s="189"/>
      <c r="O72" s="189"/>
      <c r="P72" s="189"/>
      <c r="Q72" s="190" t="s">
        <v>339</v>
      </c>
      <c r="R72" s="190" t="s">
        <v>340</v>
      </c>
      <c r="S72" s="205" t="s">
        <v>332</v>
      </c>
      <c r="W72" s="187"/>
      <c r="X72" s="187"/>
      <c r="Y72" s="187"/>
      <c r="Z72" s="187"/>
      <c r="AA72" s="187"/>
      <c r="AB72" s="187"/>
      <c r="AC72" s="187"/>
      <c r="AD72" s="187"/>
      <c r="AE72" s="187"/>
      <c r="AF72" s="187"/>
    </row>
    <row r="73" spans="1:33" s="23" customFormat="1" x14ac:dyDescent="0.25">
      <c r="A73" s="106" t="s">
        <v>87</v>
      </c>
      <c r="B73" s="164" t="s">
        <v>326</v>
      </c>
      <c r="C73" s="106" t="s">
        <v>360</v>
      </c>
      <c r="D73" s="106" t="str">
        <f>'Prompt Qs - Governance'!C34</f>
        <v>Applicable</v>
      </c>
      <c r="E73" s="106" t="str">
        <f>'Prompt Qs - Governance'!C35</f>
        <v>Not applicable</v>
      </c>
      <c r="F73" s="106" t="str">
        <f>'Prompt Qs - Governance'!C36</f>
        <v>Not applicable</v>
      </c>
      <c r="G73" s="106" t="str">
        <f>'Prompt Qs - Governance'!C37</f>
        <v>Not applicable</v>
      </c>
      <c r="H73" s="106" t="str">
        <f>'Prompt Qs - Governance'!C38</f>
        <v>Not applicable</v>
      </c>
      <c r="I73" s="189"/>
      <c r="J73" s="189"/>
      <c r="K73" s="189"/>
      <c r="L73" s="189"/>
      <c r="M73" s="189"/>
      <c r="N73" s="189"/>
      <c r="O73" s="189"/>
      <c r="P73" s="189"/>
      <c r="Q73" s="106">
        <f>'Prompt Qs - Governance'!C39</f>
        <v>0</v>
      </c>
      <c r="R73" s="106">
        <f>'Prompt Qs - Governance'!C40</f>
        <v>0</v>
      </c>
      <c r="S73" s="106"/>
      <c r="W73" s="106">
        <f>COUNTIF(D73,W$7)</f>
        <v>0</v>
      </c>
      <c r="X73" s="106">
        <f>COUNTIF($E73:$P73,X$7)</f>
        <v>4</v>
      </c>
      <c r="Y73" s="106">
        <f t="shared" ref="Y73:AC73" si="30">COUNTIF($E73:$P73,Y$7)</f>
        <v>0</v>
      </c>
      <c r="Z73" s="106">
        <f t="shared" si="30"/>
        <v>0</v>
      </c>
      <c r="AA73" s="106">
        <f t="shared" si="30"/>
        <v>0</v>
      </c>
      <c r="AB73" s="106">
        <f t="shared" si="30"/>
        <v>0</v>
      </c>
      <c r="AC73" s="106">
        <f t="shared" si="30"/>
        <v>0</v>
      </c>
      <c r="AD73" s="106">
        <f>SUM(X73:AC73)</f>
        <v>4</v>
      </c>
      <c r="AE73" s="106">
        <f>Q73</f>
        <v>0</v>
      </c>
      <c r="AF73" s="106">
        <f>R73</f>
        <v>0</v>
      </c>
    </row>
    <row r="74" spans="1:33" x14ac:dyDescent="0.25">
      <c r="W74" s="106">
        <f>SUM(W8:W73)</f>
        <v>2</v>
      </c>
      <c r="X74" s="106">
        <f>SUM(X8:X73)</f>
        <v>324</v>
      </c>
      <c r="Y74" s="106">
        <f t="shared" ref="Y74:AD74" si="31">SUM(Y8:Y73)</f>
        <v>2</v>
      </c>
      <c r="Z74" s="106">
        <f t="shared" si="31"/>
        <v>5</v>
      </c>
      <c r="AA74" s="106">
        <f t="shared" si="31"/>
        <v>1</v>
      </c>
      <c r="AB74" s="106">
        <f t="shared" si="31"/>
        <v>1</v>
      </c>
      <c r="AC74" s="106">
        <f t="shared" si="31"/>
        <v>1</v>
      </c>
      <c r="AD74" s="106">
        <f t="shared" si="31"/>
        <v>334</v>
      </c>
      <c r="AE74" s="106">
        <f t="shared" ref="AE74" si="32">SUM(AE8:AE73)</f>
        <v>0</v>
      </c>
      <c r="AF74" s="106">
        <f t="shared" ref="AF74" si="33">SUM(AF8:AF73)</f>
        <v>0</v>
      </c>
    </row>
    <row r="75" spans="1:33" ht="25.5" x14ac:dyDescent="0.25">
      <c r="C75" s="205" t="s">
        <v>342</v>
      </c>
      <c r="D75" s="204" t="s">
        <v>535</v>
      </c>
      <c r="E75" s="204" t="s">
        <v>534</v>
      </c>
      <c r="F75" s="204" t="s">
        <v>14</v>
      </c>
      <c r="G75" s="204" t="s">
        <v>16</v>
      </c>
      <c r="H75" s="204" t="s">
        <v>19</v>
      </c>
      <c r="I75" s="204" t="s">
        <v>15</v>
      </c>
      <c r="J75" s="204" t="s">
        <v>13</v>
      </c>
      <c r="K75" s="210" t="s">
        <v>531</v>
      </c>
      <c r="W75"/>
      <c r="X75" s="23"/>
      <c r="AF75" s="23"/>
      <c r="AG75" s="23"/>
    </row>
    <row r="76" spans="1:33" x14ac:dyDescent="0.25">
      <c r="C76" s="106" t="s">
        <v>343</v>
      </c>
      <c r="D76" s="106">
        <f t="shared" ref="D76:K76" si="34">SUM(W8:W29)</f>
        <v>2</v>
      </c>
      <c r="E76" s="106">
        <f t="shared" si="34"/>
        <v>142</v>
      </c>
      <c r="F76" s="106">
        <f t="shared" si="34"/>
        <v>1</v>
      </c>
      <c r="G76" s="106">
        <f t="shared" si="34"/>
        <v>2</v>
      </c>
      <c r="H76" s="106">
        <f t="shared" si="34"/>
        <v>1</v>
      </c>
      <c r="I76" s="106">
        <f t="shared" si="34"/>
        <v>1</v>
      </c>
      <c r="J76" s="106">
        <f t="shared" si="34"/>
        <v>1</v>
      </c>
      <c r="K76" s="106">
        <f t="shared" si="34"/>
        <v>148</v>
      </c>
      <c r="W76"/>
      <c r="X76" s="23"/>
      <c r="AF76" s="23"/>
      <c r="AG76" s="23"/>
    </row>
    <row r="77" spans="1:33" x14ac:dyDescent="0.25">
      <c r="C77" s="106" t="s">
        <v>358</v>
      </c>
      <c r="D77" s="106">
        <f t="shared" ref="D77:K77" si="35">SUM(W31:W40)</f>
        <v>0</v>
      </c>
      <c r="E77" s="106">
        <f t="shared" si="35"/>
        <v>78</v>
      </c>
      <c r="F77" s="106">
        <f t="shared" si="35"/>
        <v>1</v>
      </c>
      <c r="G77" s="106">
        <f t="shared" si="35"/>
        <v>1</v>
      </c>
      <c r="H77" s="106">
        <f t="shared" si="35"/>
        <v>0</v>
      </c>
      <c r="I77" s="106">
        <f t="shared" si="35"/>
        <v>0</v>
      </c>
      <c r="J77" s="106">
        <f t="shared" si="35"/>
        <v>0</v>
      </c>
      <c r="K77" s="106">
        <f t="shared" si="35"/>
        <v>80</v>
      </c>
      <c r="W77"/>
      <c r="X77" s="23"/>
      <c r="AF77" s="23"/>
      <c r="AG77" s="23"/>
    </row>
    <row r="78" spans="1:33" x14ac:dyDescent="0.25">
      <c r="C78" s="106" t="s">
        <v>359</v>
      </c>
      <c r="D78" s="106">
        <f t="shared" ref="D78:K78" si="36">SUM(W42:W49)</f>
        <v>0</v>
      </c>
      <c r="E78" s="106">
        <f t="shared" si="36"/>
        <v>27</v>
      </c>
      <c r="F78" s="106">
        <f t="shared" si="36"/>
        <v>0</v>
      </c>
      <c r="G78" s="106">
        <f t="shared" si="36"/>
        <v>0</v>
      </c>
      <c r="H78" s="106">
        <f t="shared" si="36"/>
        <v>0</v>
      </c>
      <c r="I78" s="106">
        <f t="shared" si="36"/>
        <v>0</v>
      </c>
      <c r="J78" s="106">
        <f t="shared" si="36"/>
        <v>0</v>
      </c>
      <c r="K78" s="106">
        <f t="shared" si="36"/>
        <v>27</v>
      </c>
      <c r="W78"/>
      <c r="X78" s="23"/>
      <c r="AF78" s="23"/>
      <c r="AG78" s="23"/>
    </row>
    <row r="79" spans="1:33" x14ac:dyDescent="0.25">
      <c r="C79" s="106" t="s">
        <v>3</v>
      </c>
      <c r="D79" s="106">
        <f t="shared" ref="D79:K79" si="37">SUM(W51:W59)</f>
        <v>0</v>
      </c>
      <c r="E79" s="106">
        <f t="shared" si="37"/>
        <v>26</v>
      </c>
      <c r="F79" s="106">
        <f t="shared" si="37"/>
        <v>0</v>
      </c>
      <c r="G79" s="106">
        <f t="shared" si="37"/>
        <v>2</v>
      </c>
      <c r="H79" s="106">
        <f t="shared" si="37"/>
        <v>0</v>
      </c>
      <c r="I79" s="106">
        <f t="shared" si="37"/>
        <v>0</v>
      </c>
      <c r="J79" s="106">
        <f t="shared" si="37"/>
        <v>0</v>
      </c>
      <c r="K79" s="106">
        <f t="shared" si="37"/>
        <v>28</v>
      </c>
      <c r="W79"/>
      <c r="X79" s="23"/>
    </row>
    <row r="80" spans="1:33" x14ac:dyDescent="0.25">
      <c r="C80" s="106" t="s">
        <v>360</v>
      </c>
      <c r="D80" s="106">
        <f t="shared" ref="D80:K80" si="38">SUM(W61:W73)</f>
        <v>0</v>
      </c>
      <c r="E80" s="106">
        <f t="shared" si="38"/>
        <v>51</v>
      </c>
      <c r="F80" s="106">
        <f t="shared" si="38"/>
        <v>0</v>
      </c>
      <c r="G80" s="106">
        <f t="shared" si="38"/>
        <v>0</v>
      </c>
      <c r="H80" s="106">
        <f t="shared" si="38"/>
        <v>0</v>
      </c>
      <c r="I80" s="106">
        <f t="shared" si="38"/>
        <v>0</v>
      </c>
      <c r="J80" s="106">
        <f t="shared" si="38"/>
        <v>0</v>
      </c>
      <c r="K80" s="106">
        <f t="shared" si="38"/>
        <v>51</v>
      </c>
      <c r="W80"/>
      <c r="X80" s="23"/>
    </row>
    <row r="81" spans="3:24" x14ac:dyDescent="0.25">
      <c r="C81" s="106" t="s">
        <v>536</v>
      </c>
      <c r="D81" s="106">
        <f>SUM(D76:D80)</f>
        <v>2</v>
      </c>
      <c r="E81" s="106">
        <f>SUM(E76:E80)</f>
        <v>324</v>
      </c>
      <c r="F81" s="106">
        <f t="shared" ref="F81:K81" si="39">SUM(F76:F80)</f>
        <v>2</v>
      </c>
      <c r="G81" s="106">
        <f t="shared" si="39"/>
        <v>5</v>
      </c>
      <c r="H81" s="106">
        <f t="shared" si="39"/>
        <v>1</v>
      </c>
      <c r="I81" s="106">
        <f t="shared" si="39"/>
        <v>1</v>
      </c>
      <c r="J81" s="106">
        <f t="shared" si="39"/>
        <v>1</v>
      </c>
      <c r="K81" s="106">
        <f t="shared" si="39"/>
        <v>334</v>
      </c>
      <c r="W81"/>
      <c r="X81" s="23"/>
    </row>
  </sheetData>
  <mergeCells count="7">
    <mergeCell ref="B3:D3"/>
    <mergeCell ref="B4:D4"/>
    <mergeCell ref="B5:D5"/>
    <mergeCell ref="A1:L1"/>
    <mergeCell ref="E5:L5"/>
    <mergeCell ref="E3:L3"/>
    <mergeCell ref="E4:L4"/>
  </mergeCells>
  <conditionalFormatting sqref="D8 D29 D27 D31:D40 D42 D44:D47 D49 E51 E53 D57:E57 E55:F55 D59:E59 D61:E61 D63:E63 D65:E65 D67:E67 D69:E69 D71:E71 D73:E73">
    <cfRule type="cellIs" dxfId="695" priority="111" operator="equal">
      <formula>"Not Applicable"</formula>
    </cfRule>
    <cfRule type="cellIs" dxfId="694" priority="113" operator="equal">
      <formula>"Applicable"</formula>
    </cfRule>
  </conditionalFormatting>
  <conditionalFormatting sqref="D9 D11">
    <cfRule type="cellIs" dxfId="693" priority="95" operator="equal">
      <formula>"Not Applicable"</formula>
    </cfRule>
    <cfRule type="cellIs" dxfId="692" priority="96" operator="equal">
      <formula>"Applicable"</formula>
    </cfRule>
  </conditionalFormatting>
  <conditionalFormatting sqref="E8 E29:L29 E27:L27 E31:L40 E42:L42 K41:L41 E44:L47 E49:L49 F53:M53 F51:G51 F65:M65 G55:I55 F57:G57 F59:K59 F61:K61 F63:J63 I64:J64 F69:M69 M66 F67:K67 O67:P67 F71:M71 F73:H73">
    <cfRule type="cellIs" dxfId="691" priority="103" operator="equal">
      <formula>"5. Inadequate"</formula>
    </cfRule>
    <cfRule type="cellIs" dxfId="690" priority="104" operator="equal">
      <formula>"4. Requires Moderate Improvement"</formula>
    </cfRule>
    <cfRule type="cellIs" dxfId="689" priority="105" operator="equal">
      <formula>"3. Requires Minimal Improvement"</formula>
    </cfRule>
    <cfRule type="cellIs" dxfId="688" priority="106" operator="equal">
      <formula>"2. Good"</formula>
    </cfRule>
    <cfRule type="cellIs" dxfId="687" priority="107" operator="equal">
      <formula>"1. Outstanding"</formula>
    </cfRule>
    <cfRule type="cellIs" dxfId="686" priority="108" operator="equal">
      <formula>"Not Applicable"</formula>
    </cfRule>
  </conditionalFormatting>
  <conditionalFormatting sqref="F9:L9 F11:L11">
    <cfRule type="cellIs" dxfId="685" priority="83" operator="equal">
      <formula>"5. Inadequate"</formula>
    </cfRule>
    <cfRule type="cellIs" dxfId="684" priority="84" operator="equal">
      <formula>"4. Requires Moderate Improvement"</formula>
    </cfRule>
    <cfRule type="cellIs" dxfId="683" priority="85" operator="equal">
      <formula>"3. Requires Minimal Improvement"</formula>
    </cfRule>
    <cfRule type="cellIs" dxfId="682" priority="86" operator="equal">
      <formula>"2. Good"</formula>
    </cfRule>
    <cfRule type="cellIs" dxfId="681" priority="87" operator="equal">
      <formula>"1. Outstanding"</formula>
    </cfRule>
    <cfRule type="cellIs" dxfId="680" priority="88" operator="equal">
      <formula>"Not Applicable"</formula>
    </cfRule>
  </conditionalFormatting>
  <conditionalFormatting sqref="F8:L8">
    <cfRule type="cellIs" dxfId="679" priority="97" operator="equal">
      <formula>"5. Inadequate"</formula>
    </cfRule>
    <cfRule type="cellIs" dxfId="678" priority="98" operator="equal">
      <formula>"4. Requires Moderate Improvement"</formula>
    </cfRule>
    <cfRule type="cellIs" dxfId="677" priority="99" operator="equal">
      <formula>"3. Requires Minimal Improvement"</formula>
    </cfRule>
    <cfRule type="cellIs" dxfId="676" priority="100" operator="equal">
      <formula>"2. Good"</formula>
    </cfRule>
    <cfRule type="cellIs" dxfId="675" priority="101" operator="equal">
      <formula>"1. Outstanding"</formula>
    </cfRule>
    <cfRule type="cellIs" dxfId="674" priority="102" operator="equal">
      <formula>"Not Applicable"</formula>
    </cfRule>
  </conditionalFormatting>
  <conditionalFormatting sqref="E9 E11">
    <cfRule type="cellIs" dxfId="673" priority="89" operator="equal">
      <formula>"5. Inadequate"</formula>
    </cfRule>
    <cfRule type="cellIs" dxfId="672" priority="90" operator="equal">
      <formula>"4. Requires Moderate Improvement"</formula>
    </cfRule>
    <cfRule type="cellIs" dxfId="671" priority="91" operator="equal">
      <formula>"3. Requires Minimal Improvement"</formula>
    </cfRule>
    <cfRule type="cellIs" dxfId="670" priority="92" operator="equal">
      <formula>"2. Good"</formula>
    </cfRule>
    <cfRule type="cellIs" dxfId="669" priority="93" operator="equal">
      <formula>"1. Outstanding"</formula>
    </cfRule>
    <cfRule type="cellIs" dxfId="668" priority="94" operator="equal">
      <formula>"Not Applicable"</formula>
    </cfRule>
  </conditionalFormatting>
  <conditionalFormatting sqref="D13:D27">
    <cfRule type="cellIs" dxfId="667" priority="81" operator="equal">
      <formula>"Not Applicable"</formula>
    </cfRule>
    <cfRule type="cellIs" dxfId="666" priority="82" operator="equal">
      <formula>"Applicable"</formula>
    </cfRule>
  </conditionalFormatting>
  <conditionalFormatting sqref="F15:L24 F13:G14 I13:L14 F26:L27 F25:I25 K25:L25">
    <cfRule type="cellIs" dxfId="665" priority="69" operator="equal">
      <formula>"5. Inadequate"</formula>
    </cfRule>
    <cfRule type="cellIs" dxfId="664" priority="70" operator="equal">
      <formula>"4. Requires Moderate Improvement"</formula>
    </cfRule>
    <cfRule type="cellIs" dxfId="663" priority="71" operator="equal">
      <formula>"3. Requires Minimal Improvement"</formula>
    </cfRule>
    <cfRule type="cellIs" dxfId="662" priority="72" operator="equal">
      <formula>"2. Good"</formula>
    </cfRule>
    <cfRule type="cellIs" dxfId="661" priority="73" operator="equal">
      <formula>"1. Outstanding"</formula>
    </cfRule>
    <cfRule type="cellIs" dxfId="660" priority="74" operator="equal">
      <formula>"Not Applicable"</formula>
    </cfRule>
  </conditionalFormatting>
  <conditionalFormatting sqref="E13:E27">
    <cfRule type="cellIs" dxfId="659" priority="75" operator="equal">
      <formula>"5. Inadequate"</formula>
    </cfRule>
    <cfRule type="cellIs" dxfId="658" priority="76" operator="equal">
      <formula>"4. Requires Moderate Improvement"</formula>
    </cfRule>
    <cfRule type="cellIs" dxfId="657" priority="77" operator="equal">
      <formula>"3. Requires Minimal Improvement"</formula>
    </cfRule>
    <cfRule type="cellIs" dxfId="656" priority="78" operator="equal">
      <formula>"2. Good"</formula>
    </cfRule>
    <cfRule type="cellIs" dxfId="655" priority="79" operator="equal">
      <formula>"1. Outstanding"</formula>
    </cfRule>
    <cfRule type="cellIs" dxfId="654" priority="80" operator="equal">
      <formula>"Not Applicable"</formula>
    </cfRule>
  </conditionalFormatting>
  <conditionalFormatting sqref="F34:L34">
    <cfRule type="cellIs" dxfId="653" priority="41" operator="equal">
      <formula>"5. Inadequate"</formula>
    </cfRule>
    <cfRule type="cellIs" dxfId="652" priority="42" operator="equal">
      <formula>"4. Requires Moderate Improvement"</formula>
    </cfRule>
    <cfRule type="cellIs" dxfId="651" priority="43" operator="equal">
      <formula>"3. Requires Minimal Improvement"</formula>
    </cfRule>
    <cfRule type="cellIs" dxfId="650" priority="44" operator="equal">
      <formula>"2. Good"</formula>
    </cfRule>
    <cfRule type="cellIs" dxfId="649" priority="45" operator="equal">
      <formula>"1. Outstanding"</formula>
    </cfRule>
    <cfRule type="cellIs" dxfId="648" priority="46" operator="equal">
      <formula>"Not Applicable"</formula>
    </cfRule>
  </conditionalFormatting>
  <conditionalFormatting sqref="M49">
    <cfRule type="cellIs" dxfId="647" priority="35" operator="equal">
      <formula>"5. Inadequate"</formula>
    </cfRule>
    <cfRule type="cellIs" dxfId="646" priority="36" operator="equal">
      <formula>"4. Requires Moderate Improvement"</formula>
    </cfRule>
    <cfRule type="cellIs" dxfId="645" priority="37" operator="equal">
      <formula>"3. Requires Minimal Improvement"</formula>
    </cfRule>
    <cfRule type="cellIs" dxfId="644" priority="38" operator="equal">
      <formula>"2. Good"</formula>
    </cfRule>
    <cfRule type="cellIs" dxfId="643" priority="39" operator="equal">
      <formula>"1. Outstanding"</formula>
    </cfRule>
    <cfRule type="cellIs" dxfId="642" priority="40" operator="equal">
      <formula>"Not Applicable"</formula>
    </cfRule>
  </conditionalFormatting>
  <conditionalFormatting sqref="D51 D53">
    <cfRule type="cellIs" dxfId="641" priority="33" operator="equal">
      <formula>"Not Applicable"</formula>
    </cfRule>
    <cfRule type="cellIs" dxfId="640" priority="34" operator="equal">
      <formula>"Applicable"</formula>
    </cfRule>
  </conditionalFormatting>
  <conditionalFormatting sqref="N53">
    <cfRule type="cellIs" dxfId="639" priority="27" operator="equal">
      <formula>"5. Inadequate"</formula>
    </cfRule>
    <cfRule type="cellIs" dxfId="638" priority="28" operator="equal">
      <formula>"4. Requires Moderate Improvement"</formula>
    </cfRule>
    <cfRule type="cellIs" dxfId="637" priority="29" operator="equal">
      <formula>"3. Requires Minimal Improvement"</formula>
    </cfRule>
    <cfRule type="cellIs" dxfId="636" priority="30" operator="equal">
      <formula>"2. Good"</formula>
    </cfRule>
    <cfRule type="cellIs" dxfId="635" priority="31" operator="equal">
      <formula>"1. Outstanding"</formula>
    </cfRule>
    <cfRule type="cellIs" dxfId="634" priority="32" operator="equal">
      <formula>"Not Applicable"</formula>
    </cfRule>
  </conditionalFormatting>
  <conditionalFormatting sqref="D55">
    <cfRule type="cellIs" dxfId="633" priority="25" operator="equal">
      <formula>"Not Applicable"</formula>
    </cfRule>
    <cfRule type="cellIs" dxfId="632" priority="26" operator="equal">
      <formula>"Applicable"</formula>
    </cfRule>
  </conditionalFormatting>
  <conditionalFormatting sqref="M67:N67">
    <cfRule type="cellIs" dxfId="631" priority="19" operator="equal">
      <formula>"5. Inadequate"</formula>
    </cfRule>
    <cfRule type="cellIs" dxfId="630" priority="20" operator="equal">
      <formula>"4. Requires Moderate Improvement"</formula>
    </cfRule>
    <cfRule type="cellIs" dxfId="629" priority="21" operator="equal">
      <formula>"3. Requires Minimal Improvement"</formula>
    </cfRule>
    <cfRule type="cellIs" dxfId="628" priority="22" operator="equal">
      <formula>"2. Good"</formula>
    </cfRule>
    <cfRule type="cellIs" dxfId="627" priority="23" operator="equal">
      <formula>"1. Outstanding"</formula>
    </cfRule>
    <cfRule type="cellIs" dxfId="626" priority="24" operator="equal">
      <formula>"Not Applicable"</formula>
    </cfRule>
  </conditionalFormatting>
  <conditionalFormatting sqref="L67">
    <cfRule type="cellIs" dxfId="625" priority="13" operator="equal">
      <formula>"5. Inadequate"</formula>
    </cfRule>
    <cfRule type="cellIs" dxfId="624" priority="14" operator="equal">
      <formula>"4. Requires Moderate Improvement"</formula>
    </cfRule>
    <cfRule type="cellIs" dxfId="623" priority="15" operator="equal">
      <formula>"3. Requires Minimal Improvement"</formula>
    </cfRule>
    <cfRule type="cellIs" dxfId="622" priority="16" operator="equal">
      <formula>"2. Good"</formula>
    </cfRule>
    <cfRule type="cellIs" dxfId="621" priority="17" operator="equal">
      <formula>"1. Outstanding"</formula>
    </cfRule>
    <cfRule type="cellIs" dxfId="620" priority="18" operator="equal">
      <formula>"Not Applicable"</formula>
    </cfRule>
  </conditionalFormatting>
  <conditionalFormatting sqref="N69">
    <cfRule type="cellIs" dxfId="619" priority="7" operator="equal">
      <formula>"5. Inadequate"</formula>
    </cfRule>
    <cfRule type="cellIs" dxfId="618" priority="8" operator="equal">
      <formula>"4. Requires Moderate Improvement"</formula>
    </cfRule>
    <cfRule type="cellIs" dxfId="617" priority="9" operator="equal">
      <formula>"3. Requires Minimal Improvement"</formula>
    </cfRule>
    <cfRule type="cellIs" dxfId="616" priority="10" operator="equal">
      <formula>"2. Good"</formula>
    </cfRule>
    <cfRule type="cellIs" dxfId="615" priority="11" operator="equal">
      <formula>"1. Outstanding"</formula>
    </cfRule>
    <cfRule type="cellIs" dxfId="614" priority="12" operator="equal">
      <formula>"Not Applicable"</formula>
    </cfRule>
  </conditionalFormatting>
  <conditionalFormatting sqref="N71:P71">
    <cfRule type="cellIs" dxfId="613" priority="1" operator="equal">
      <formula>"5. Inadequate"</formula>
    </cfRule>
    <cfRule type="cellIs" dxfId="612" priority="2" operator="equal">
      <formula>"4. Requires Moderate Improvement"</formula>
    </cfRule>
    <cfRule type="cellIs" dxfId="611" priority="3" operator="equal">
      <formula>"3. Requires Minimal Improvement"</formula>
    </cfRule>
    <cfRule type="cellIs" dxfId="610" priority="4" operator="equal">
      <formula>"2. Good"</formula>
    </cfRule>
    <cfRule type="cellIs" dxfId="609" priority="5" operator="equal">
      <formula>"1. Outstanding"</formula>
    </cfRule>
    <cfRule type="cellIs" dxfId="608" priority="6" operator="equal">
      <formula>"Not Applicable"</formula>
    </cfRule>
  </conditionalFormatting>
  <hyperlinks>
    <hyperlink ref="B8" location="'Prompt Qs - Safety hard'!B6" display="Estates and Facilities Operational Management " xr:uid="{18B1C00D-8453-4DA4-BCE3-56A305A8381F}"/>
    <hyperlink ref="B9" location="'Prompt Qs - Safety hard'!B17" display="Design, Layout and Use of Premises" xr:uid="{1670BE11-0906-4560-8C26-3745EE123689}"/>
    <hyperlink ref="B11" location="'Prompt Qs - Safety hard'!B29" display="Estates and Facilities Document Management" xr:uid="{1E377166-A673-4E59-9F1B-69BBF9B33D00}"/>
    <hyperlink ref="B13" location="'Prompt Qs - Safety hard'!B39" display="Health &amp; Safety at Work" xr:uid="{22DA2840-96FD-4A7D-AACC-C9A05FAAA87C}"/>
    <hyperlink ref="B14" location="'Prompt Qs - Safety hard'!B49" display="Asbestos" xr:uid="{8B6015A7-F2C2-4EFF-A16A-DDB6F2CCCAE8}"/>
    <hyperlink ref="B15" location="'Prompt Qs - Safety hard'!B59" display="Medical Gas Systems" xr:uid="{AE4988CD-815C-4A15-91CA-D540EB722DBC}"/>
    <hyperlink ref="B16" location="'Prompt Qs - Safety hard'!B70" display="Natural Gas and specialist piped systems" xr:uid="{2CDD2BBF-62DB-45FA-AD29-78F630364246}"/>
    <hyperlink ref="B17" location="'Prompt Qs - Safety hard'!B81" display="Water Safety Systems" xr:uid="{F2E68348-0F0B-4B64-A8FE-AF86E964D8BC}"/>
    <hyperlink ref="B18" location="'Prompt Qs - Safety hard'!B92" display="Electrical Systems" xr:uid="{A5BFD50F-F6CB-4B86-9ED5-E97D7DE82DCD}"/>
    <hyperlink ref="B19" location="'Prompt Qs - Safety hard'!B103" display="Mechanical Systems and Equipment" xr:uid="{F46D9315-78E4-4790-BC53-26F7E6D46F79}"/>
    <hyperlink ref="B20" location="'Prompt Qs - Safety hard'!B114" display="Ventilation, Air Conditioning and Refrigeration Systems" xr:uid="{03AFD300-21DD-4BE6-8A03-0E94F652095B}"/>
    <hyperlink ref="B21" location="'Prompt Qs - Safety hard'!B125" display="Lifts, Hoists and Conveyance Systems" xr:uid="{4DBD78F5-D972-4503-BA45-CBC0AA00405C}"/>
    <hyperlink ref="B22" location="'Prompt Qs - Safety hard'!B136" display=" Pressure Systems" xr:uid="{F33B968D-CA4E-4ECD-8DA1-739736E1ECAF}"/>
    <hyperlink ref="B23" location="'Prompt Qs - Safety hard'!B147" display="Fire Safety" xr:uid="{F6C98475-0BD5-45ED-8D03-CF0F17F95DEB}"/>
    <hyperlink ref="B24" location="'Prompt Qs - Safety hard'!B158" display="Medical Devices and Equipment" xr:uid="{FACFA67F-B08C-424E-A02D-399D3736AF4E}"/>
    <hyperlink ref="B25" location="'Prompt Qs - Safety hard'!B169" display="Resilience, Emergency and Business Continuity Planning" xr:uid="{A0551B70-5651-4AA9-B8F6-64B79ED9C3A5}"/>
    <hyperlink ref="B26" location="'Prompt Qs - Safety hard'!B179" display="Safety Alerts" xr:uid="{D6D8B33D-8C6B-4341-A526-8F4856524826}"/>
    <hyperlink ref="B29" location="'Prompt Qs - Safety hard'!B201" display="Contractor Management for Soft and Hard FM services" xr:uid="{B6F3C677-FC22-42D7-8E5D-B68D9B0AD0BF}"/>
    <hyperlink ref="B27" location="'Prompt Qs - Safety hard'!B190" display="Externally supplied estate" xr:uid="{1A0BDE95-8D8F-4DDD-A725-462CBD92EC85}"/>
    <hyperlink ref="B31" location="'Prompt Qs - Safety soft'!B6" display="Catering services" xr:uid="{DA01362E-D79B-40F7-AA45-448785407DFA}"/>
    <hyperlink ref="B32" location="'Prompt Qs - Safety soft'!B17" display="Decontamination process" xr:uid="{8AFA8DE4-474F-4100-AB11-774A16B61ED5}"/>
    <hyperlink ref="B33" location="'Prompt Qs - Safety soft'!B28" display="Waste and Recycling Management " xr:uid="{5A14DD84-54D2-4A89-8AEE-A4D670E26F76}"/>
    <hyperlink ref="B34" location="'Prompt Qs - Safety soft'!B39" display="Cleanliness and Infection Control" xr:uid="{A7709A1F-B3D0-43B0-91C5-C9413178273A}"/>
    <hyperlink ref="B35" location="'Prompt Qs - Safety soft'!B50" display="Laundry and Linen Services" xr:uid="{25970C15-363D-47F3-8714-534CF6828374}"/>
    <hyperlink ref="B36" location="'Prompt Qs - Safety soft'!B61" display="Security Management" xr:uid="{92710F00-BF1B-41EA-9C2A-3A567E4A9818}"/>
    <hyperlink ref="B37" location="'Prompt Qs - Safety soft'!B72" display="Transport Services" xr:uid="{8FDC78D7-2B83-4A6B-89D9-4567DDFE4EA3}"/>
    <hyperlink ref="B38" location="'Prompt Qs - Safety soft'!B83" display="Pest control" xr:uid="{5422143C-53FC-4601-8414-EB6DB8AABDEB}"/>
    <hyperlink ref="B39" location="'Prompt Qs - Safety soft'!B94" display="Portering services" xr:uid="{E7BBAEF4-F261-4E4B-A44C-D60969AAD1D7}"/>
    <hyperlink ref="B40" location="'Prompt Qs - Safety soft'!B105" display="Telephony and switchboard services" xr:uid="{C68D9307-3EAE-480A-98B9-02E661E9D380}"/>
    <hyperlink ref="B42" location="'Prompt Qs - Patient experience'!B6" display="Engagement and involvement" xr:uid="{A5748FEF-5A6B-4423-9F57-7521F6C39565}"/>
    <hyperlink ref="B44" location="'Prompt Qs - Patient experience'!B15" display="Condition, appearance, maintenance and privacy and dignity perception" xr:uid="{80D38CA0-77AA-4CA2-9AAE-A7C4A5157F4B}"/>
    <hyperlink ref="B45" location="'Prompt Qs - Patient experience'!B34" display="Cleanliness" xr:uid="{D9DFA74E-137F-4349-8BDB-BC70303A4278}"/>
    <hyperlink ref="B46" location="'Prompt Qs - Patient experience'!B28" display="Access and Car Parking" xr:uid="{02A4BC1C-76DD-48DB-993D-654A0323EFA6}"/>
    <hyperlink ref="B47" location="'Prompt Qs - Patient experience'!B34" display="Grounds and Gardens" xr:uid="{D064FE4B-4AA0-4CA7-8C8E-B16D0A23E4D5}"/>
    <hyperlink ref="B49" location="'Prompt Qs - Patient experience'!B40" display="Catering services" xr:uid="{1324BE27-9FC9-4B30-8C68-D34646F50840}"/>
    <hyperlink ref="B51" location="'Prompt Qs - Efficiency'!B6" display="Perfomance management" xr:uid="{F9C85704-78B3-4245-9061-9D2709694432}"/>
    <hyperlink ref="B53" location="'Prompt Qs - Efficiency'!B12" display="Improving efficiency - running" xr:uid="{7E583993-D400-47ED-9F42-F45CC19A5626}"/>
    <hyperlink ref="B55" location="'Prompt Qs - Efficiency'!B25" display="Improving efficiency - capital" xr:uid="{003C46B7-A3EB-4C3A-B847-E5E898C28EC6}"/>
    <hyperlink ref="B57" location="'Prompt Qs - Efficiency'!B33" display="Financial controls" xr:uid="{FEFF1BA8-5BD3-4239-B510-7384AE919398}"/>
    <hyperlink ref="B59" location="'Prompt Qs - Efficiency'!B39" display="Continuous improvement" xr:uid="{83DD212D-F918-4DB2-A001-E637F68112AD}"/>
    <hyperlink ref="B61" location="'Prompt Qs - Effectiveness'!B6" display="Vision and strategy" xr:uid="{C95EAF73-76F6-4216-BF1D-7889565B2CA6}"/>
    <hyperlink ref="B63" location="'Prompt Qs - Effectiveness'!E16" display="Town planning" xr:uid="{FE02661F-B552-4097-B3A2-7C8E127938C7}"/>
    <hyperlink ref="B65" location="'Prompt Qs - Effectiveness'!B25" display="Land and Property management" xr:uid="{79B4CBFF-485A-4F91-99AE-18A1F7AF6AF9}"/>
    <hyperlink ref="B67" location="'Prompt Qs - Effectiveness'!B32" display="Sustainability" xr:uid="{62015F4E-7EFF-401F-ACE4-84497C06402C}"/>
    <hyperlink ref="B69" location="'Prompt Qs - Governance'!B6" display="Governance process" xr:uid="{E26E2C84-0510-442B-8FF1-C81ABDCE15DB}"/>
    <hyperlink ref="B71" location="'Prompt Qs - Governance'!B19" display="Leadership and culture" xr:uid="{2EFAF788-FC6B-421F-B279-724DEC25C0D5}"/>
    <hyperlink ref="B73" location="'Prompt Qs - Governance'!B34" display="Professional advice" xr:uid="{E53B952F-AEAC-44A4-AA57-A242798DAE98}"/>
  </hyperlink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540E14F-61A3-4C37-BA4F-ED54F6441313}">
          <x14:formula1>
            <xm:f>'Fixed Data'!$B$1:$B$2</xm:f>
          </x14:formula1>
          <xm:sqref>E3:L5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FFFF00"/>
  </sheetPr>
  <dimension ref="A1:H210"/>
  <sheetViews>
    <sheetView showGridLines="0" zoomScale="115" zoomScaleNormal="115" workbookViewId="0">
      <pane xSplit="4" ySplit="5" topLeftCell="E209" activePane="bottomRight" state="frozen"/>
      <selection activeCell="E1" sqref="E1"/>
      <selection pane="topRight" activeCell="I1" sqref="I1"/>
      <selection pane="bottomLeft" activeCell="E5" sqref="E5"/>
      <selection pane="bottomRight" activeCell="C212" sqref="C212"/>
    </sheetView>
  </sheetViews>
  <sheetFormatPr defaultColWidth="9.140625" defaultRowHeight="15" x14ac:dyDescent="0.25"/>
  <cols>
    <col min="1" max="1" width="5.42578125" style="38" customWidth="1"/>
    <col min="2" max="2" width="54.7109375" style="38" customWidth="1"/>
    <col min="3" max="4" width="14.28515625" style="39" customWidth="1"/>
    <col min="5" max="5" width="42.42578125" style="16" customWidth="1"/>
    <col min="6" max="6" width="73.28515625" style="16" customWidth="1"/>
    <col min="7" max="7" width="86.85546875" style="16" customWidth="1"/>
    <col min="8" max="16384" width="9.140625" style="38"/>
  </cols>
  <sheetData>
    <row r="1" spans="1:7" ht="28.9" customHeight="1" x14ac:dyDescent="0.25">
      <c r="A1" s="322" t="s">
        <v>150</v>
      </c>
      <c r="B1" s="323"/>
      <c r="C1" s="324" t="s">
        <v>191</v>
      </c>
      <c r="D1" s="325"/>
      <c r="E1" s="325"/>
      <c r="F1" s="326"/>
      <c r="G1" s="345" t="s">
        <v>238</v>
      </c>
    </row>
    <row r="2" spans="1:7" ht="16.899999999999999" customHeight="1" x14ac:dyDescent="0.25">
      <c r="A2" s="329" t="s">
        <v>144</v>
      </c>
      <c r="B2" s="330"/>
      <c r="C2" s="327"/>
      <c r="D2" s="328"/>
      <c r="E2" s="328"/>
      <c r="F2" s="310"/>
      <c r="G2" s="346"/>
    </row>
    <row r="3" spans="1:7" s="16" customFormat="1" ht="6" customHeight="1" x14ac:dyDescent="0.25">
      <c r="A3" s="55"/>
      <c r="B3" s="65"/>
      <c r="C3" s="63"/>
      <c r="D3" s="63"/>
      <c r="E3" s="63"/>
      <c r="F3" s="63"/>
      <c r="G3" s="66"/>
    </row>
    <row r="4" spans="1:7" ht="18.600000000000001" customHeight="1" x14ac:dyDescent="0.25">
      <c r="A4" s="340" t="s">
        <v>46</v>
      </c>
      <c r="B4" s="89" t="s">
        <v>36</v>
      </c>
      <c r="C4" s="89" t="str">
        <f>Instructions!D14</f>
        <v>2019-20</v>
      </c>
      <c r="D4" s="89" t="str">
        <f>Instructions!E14</f>
        <v>2020-21</v>
      </c>
      <c r="E4" s="230" t="s">
        <v>35</v>
      </c>
      <c r="F4" s="90" t="s">
        <v>38</v>
      </c>
      <c r="G4" s="123" t="s">
        <v>251</v>
      </c>
    </row>
    <row r="5" spans="1:7" ht="62.25" customHeight="1" x14ac:dyDescent="0.25">
      <c r="A5" s="335"/>
      <c r="B5" s="88" t="s">
        <v>151</v>
      </c>
      <c r="C5" s="336" t="s">
        <v>67</v>
      </c>
      <c r="D5" s="337"/>
      <c r="E5" s="225" t="s">
        <v>152</v>
      </c>
      <c r="F5" s="91" t="s">
        <v>65</v>
      </c>
      <c r="G5" s="124"/>
    </row>
    <row r="6" spans="1:7" ht="75" customHeight="1" x14ac:dyDescent="0.25">
      <c r="A6" s="41" t="s">
        <v>99</v>
      </c>
      <c r="B6" s="43" t="s">
        <v>155</v>
      </c>
      <c r="C6" s="40" t="s">
        <v>17</v>
      </c>
      <c r="D6" s="40" t="s">
        <v>34</v>
      </c>
      <c r="E6" s="212" t="s">
        <v>119</v>
      </c>
      <c r="F6" s="316" t="s">
        <v>907</v>
      </c>
      <c r="G6" s="316"/>
    </row>
    <row r="7" spans="1:7" s="16" customFormat="1" ht="69" customHeight="1" x14ac:dyDescent="0.25">
      <c r="A7" s="42" t="s">
        <v>99</v>
      </c>
      <c r="B7" s="36" t="s">
        <v>39</v>
      </c>
      <c r="C7" s="44" t="s">
        <v>14</v>
      </c>
      <c r="D7" s="44" t="s">
        <v>17</v>
      </c>
      <c r="E7" s="160" t="s">
        <v>542</v>
      </c>
      <c r="F7" s="338"/>
      <c r="G7" s="331"/>
    </row>
    <row r="8" spans="1:7" s="16" customFormat="1" ht="87" customHeight="1" x14ac:dyDescent="0.25">
      <c r="A8" s="42" t="s">
        <v>99</v>
      </c>
      <c r="B8" s="28" t="s">
        <v>40</v>
      </c>
      <c r="C8" s="44" t="s">
        <v>16</v>
      </c>
      <c r="D8" s="44" t="s">
        <v>17</v>
      </c>
      <c r="E8" s="156" t="s">
        <v>537</v>
      </c>
      <c r="F8" s="338"/>
      <c r="G8" s="331"/>
    </row>
    <row r="9" spans="1:7" s="16" customFormat="1" ht="58.15" customHeight="1" x14ac:dyDescent="0.25">
      <c r="A9" s="42" t="s">
        <v>99</v>
      </c>
      <c r="B9" s="28" t="s">
        <v>230</v>
      </c>
      <c r="C9" s="44" t="s">
        <v>19</v>
      </c>
      <c r="D9" s="44" t="s">
        <v>17</v>
      </c>
      <c r="E9" s="160" t="s">
        <v>538</v>
      </c>
      <c r="F9" s="338"/>
      <c r="G9" s="331"/>
    </row>
    <row r="10" spans="1:7" s="16" customFormat="1" ht="102" x14ac:dyDescent="0.25">
      <c r="A10" s="42" t="s">
        <v>99</v>
      </c>
      <c r="B10" s="28" t="s">
        <v>231</v>
      </c>
      <c r="C10" s="44" t="s">
        <v>15</v>
      </c>
      <c r="D10" s="44" t="s">
        <v>17</v>
      </c>
      <c r="E10" s="160" t="s">
        <v>588</v>
      </c>
      <c r="F10" s="338"/>
      <c r="G10" s="331"/>
    </row>
    <row r="11" spans="1:7" s="16" customFormat="1" ht="122.25" customHeight="1" x14ac:dyDescent="0.25">
      <c r="A11" s="42" t="s">
        <v>99</v>
      </c>
      <c r="B11" s="28" t="s">
        <v>43</v>
      </c>
      <c r="C11" s="44" t="s">
        <v>13</v>
      </c>
      <c r="D11" s="44" t="s">
        <v>17</v>
      </c>
      <c r="E11" s="160" t="s">
        <v>591</v>
      </c>
      <c r="F11" s="338"/>
      <c r="G11" s="331"/>
    </row>
    <row r="12" spans="1:7" s="16" customFormat="1" ht="151.5" customHeight="1" x14ac:dyDescent="0.25">
      <c r="A12" s="42" t="s">
        <v>99</v>
      </c>
      <c r="B12" s="28" t="s">
        <v>118</v>
      </c>
      <c r="C12" s="44" t="s">
        <v>17</v>
      </c>
      <c r="D12" s="44" t="s">
        <v>17</v>
      </c>
      <c r="E12" s="160" t="s">
        <v>918</v>
      </c>
      <c r="F12" s="338"/>
      <c r="G12" s="331"/>
    </row>
    <row r="13" spans="1:7" s="16" customFormat="1" ht="58.15" customHeight="1" x14ac:dyDescent="0.25">
      <c r="A13" s="42" t="s">
        <v>99</v>
      </c>
      <c r="B13" s="28" t="s">
        <v>37</v>
      </c>
      <c r="C13" s="44" t="s">
        <v>17</v>
      </c>
      <c r="D13" s="44" t="s">
        <v>17</v>
      </c>
      <c r="E13" s="160" t="s">
        <v>612</v>
      </c>
      <c r="F13" s="338"/>
      <c r="G13" s="331"/>
    </row>
    <row r="14" spans="1:7" s="16" customFormat="1" ht="159.75" customHeight="1" x14ac:dyDescent="0.25">
      <c r="A14" s="333" t="s">
        <v>99</v>
      </c>
      <c r="B14" s="119" t="s">
        <v>178</v>
      </c>
      <c r="C14" s="44" t="s">
        <v>17</v>
      </c>
      <c r="D14" s="44" t="s">
        <v>17</v>
      </c>
      <c r="E14" s="160" t="s">
        <v>540</v>
      </c>
      <c r="F14" s="338"/>
      <c r="G14" s="331"/>
    </row>
    <row r="15" spans="1:7" s="16" customFormat="1" x14ac:dyDescent="0.25">
      <c r="A15" s="334"/>
      <c r="B15" s="61" t="s">
        <v>66</v>
      </c>
      <c r="C15" s="62">
        <v>0</v>
      </c>
      <c r="D15" s="62">
        <v>0</v>
      </c>
      <c r="E15" s="207"/>
      <c r="F15" s="338"/>
      <c r="G15" s="331"/>
    </row>
    <row r="16" spans="1:7" s="16" customFormat="1" x14ac:dyDescent="0.25">
      <c r="A16" s="335"/>
      <c r="B16" s="60" t="s">
        <v>117</v>
      </c>
      <c r="C16" s="62">
        <v>0</v>
      </c>
      <c r="D16" s="62">
        <v>0</v>
      </c>
      <c r="E16" s="217"/>
      <c r="F16" s="339"/>
      <c r="G16" s="332"/>
    </row>
    <row r="17" spans="1:7" s="16" customFormat="1" ht="162.75" customHeight="1" x14ac:dyDescent="0.25">
      <c r="A17" s="41" t="s">
        <v>100</v>
      </c>
      <c r="B17" s="43" t="s">
        <v>338</v>
      </c>
      <c r="C17" s="40" t="s">
        <v>17</v>
      </c>
      <c r="D17" s="40" t="s">
        <v>34</v>
      </c>
      <c r="E17" s="137" t="s">
        <v>908</v>
      </c>
      <c r="F17" s="341" t="s">
        <v>919</v>
      </c>
      <c r="G17" s="341" t="s">
        <v>886</v>
      </c>
    </row>
    <row r="18" spans="1:7" s="16" customFormat="1" ht="186" customHeight="1" thickBot="1" x14ac:dyDescent="0.3">
      <c r="A18" s="42" t="s">
        <v>100</v>
      </c>
      <c r="B18" s="125" t="s">
        <v>341</v>
      </c>
      <c r="C18" s="44" t="s">
        <v>17</v>
      </c>
      <c r="D18" s="44" t="s">
        <v>17</v>
      </c>
      <c r="E18" s="232" t="s">
        <v>915</v>
      </c>
      <c r="F18" s="342"/>
      <c r="G18" s="317"/>
    </row>
    <row r="19" spans="1:7" s="16" customFormat="1" ht="186" customHeight="1" x14ac:dyDescent="0.25">
      <c r="A19" s="42" t="s">
        <v>100</v>
      </c>
      <c r="B19" s="136" t="s">
        <v>40</v>
      </c>
      <c r="C19" s="44" t="s">
        <v>17</v>
      </c>
      <c r="D19" s="44" t="s">
        <v>17</v>
      </c>
      <c r="E19" s="155" t="s">
        <v>920</v>
      </c>
      <c r="F19" s="342"/>
      <c r="G19" s="317"/>
    </row>
    <row r="20" spans="1:7" s="16" customFormat="1" ht="114.75" x14ac:dyDescent="0.25">
      <c r="A20" s="42" t="s">
        <v>100</v>
      </c>
      <c r="B20" s="28" t="s">
        <v>41</v>
      </c>
      <c r="C20" s="44" t="s">
        <v>17</v>
      </c>
      <c r="D20" s="44" t="s">
        <v>17</v>
      </c>
      <c r="E20" s="155" t="s">
        <v>577</v>
      </c>
      <c r="F20" s="342"/>
      <c r="G20" s="317"/>
    </row>
    <row r="21" spans="1:7" s="16" customFormat="1" ht="108.75" customHeight="1" x14ac:dyDescent="0.25">
      <c r="A21" s="42" t="s">
        <v>100</v>
      </c>
      <c r="B21" s="28" t="s">
        <v>260</v>
      </c>
      <c r="C21" s="44" t="s">
        <v>17</v>
      </c>
      <c r="D21" s="44" t="s">
        <v>17</v>
      </c>
      <c r="E21" s="160" t="s">
        <v>916</v>
      </c>
      <c r="F21" s="342"/>
      <c r="G21" s="317"/>
    </row>
    <row r="22" spans="1:7" s="16" customFormat="1" ht="274.5" customHeight="1" x14ac:dyDescent="0.25">
      <c r="A22" s="42" t="s">
        <v>100</v>
      </c>
      <c r="B22" s="28" t="s">
        <v>43</v>
      </c>
      <c r="C22" s="44" t="s">
        <v>17</v>
      </c>
      <c r="D22" s="44" t="s">
        <v>17</v>
      </c>
      <c r="E22" s="155" t="s">
        <v>596</v>
      </c>
      <c r="F22" s="342"/>
      <c r="G22" s="317"/>
    </row>
    <row r="23" spans="1:7" s="16" customFormat="1" ht="239.45" customHeight="1" x14ac:dyDescent="0.25">
      <c r="A23" s="42" t="s">
        <v>100</v>
      </c>
      <c r="B23" s="28" t="s">
        <v>118</v>
      </c>
      <c r="C23" s="44" t="s">
        <v>17</v>
      </c>
      <c r="D23" s="44" t="s">
        <v>17</v>
      </c>
      <c r="E23" s="155" t="s">
        <v>921</v>
      </c>
      <c r="F23" s="342"/>
      <c r="G23" s="317"/>
    </row>
    <row r="24" spans="1:7" s="16" customFormat="1" ht="223.9" customHeight="1" x14ac:dyDescent="0.25">
      <c r="A24" s="42" t="s">
        <v>100</v>
      </c>
      <c r="B24" s="28" t="s">
        <v>37</v>
      </c>
      <c r="C24" s="44" t="s">
        <v>17</v>
      </c>
      <c r="D24" s="44" t="s">
        <v>17</v>
      </c>
      <c r="E24" s="155" t="s">
        <v>884</v>
      </c>
      <c r="F24" s="342"/>
      <c r="G24" s="317"/>
    </row>
    <row r="25" spans="1:7" s="16" customFormat="1" ht="158.25" customHeight="1" x14ac:dyDescent="0.25">
      <c r="A25" s="333" t="s">
        <v>100</v>
      </c>
      <c r="B25" s="119" t="s">
        <v>178</v>
      </c>
      <c r="C25" s="44" t="s">
        <v>17</v>
      </c>
      <c r="D25" s="44" t="s">
        <v>17</v>
      </c>
      <c r="E25" s="160" t="s">
        <v>540</v>
      </c>
      <c r="F25" s="342"/>
      <c r="G25" s="317"/>
    </row>
    <row r="26" spans="1:7" s="16" customFormat="1" x14ac:dyDescent="0.25">
      <c r="A26" s="334"/>
      <c r="B26" s="61" t="s">
        <v>66</v>
      </c>
      <c r="C26" s="62">
        <v>0</v>
      </c>
      <c r="D26" s="62">
        <v>0</v>
      </c>
      <c r="E26" s="233"/>
      <c r="F26" s="342"/>
      <c r="G26" s="317"/>
    </row>
    <row r="27" spans="1:7" s="16" customFormat="1" x14ac:dyDescent="0.25">
      <c r="A27" s="335"/>
      <c r="B27" s="60" t="s">
        <v>117</v>
      </c>
      <c r="C27" s="62">
        <v>0</v>
      </c>
      <c r="D27" s="62">
        <v>0</v>
      </c>
      <c r="E27" s="233"/>
      <c r="F27" s="343"/>
      <c r="G27" s="318"/>
    </row>
    <row r="28" spans="1:7" ht="78.599999999999994" customHeight="1" x14ac:dyDescent="0.25">
      <c r="A28" s="41" t="s">
        <v>101</v>
      </c>
      <c r="B28" s="43" t="s">
        <v>156</v>
      </c>
      <c r="C28" s="40" t="s">
        <v>34</v>
      </c>
      <c r="D28" s="40" t="s">
        <v>34</v>
      </c>
      <c r="E28" s="212" t="s">
        <v>922</v>
      </c>
      <c r="F28" s="316" t="s">
        <v>923</v>
      </c>
      <c r="G28" s="316"/>
    </row>
    <row r="29" spans="1:7" s="16" customFormat="1" ht="140.44999999999999" customHeight="1" x14ac:dyDescent="0.25">
      <c r="A29" s="42" t="s">
        <v>101</v>
      </c>
      <c r="B29" s="37" t="s">
        <v>892</v>
      </c>
      <c r="C29" s="44" t="s">
        <v>17</v>
      </c>
      <c r="D29" s="44" t="s">
        <v>17</v>
      </c>
      <c r="E29" s="160" t="s">
        <v>552</v>
      </c>
      <c r="F29" s="338"/>
      <c r="G29" s="317"/>
    </row>
    <row r="30" spans="1:7" s="16" customFormat="1" ht="79.150000000000006" customHeight="1" x14ac:dyDescent="0.25">
      <c r="A30" s="42" t="s">
        <v>101</v>
      </c>
      <c r="B30" s="28" t="s">
        <v>45</v>
      </c>
      <c r="C30" s="44" t="s">
        <v>17</v>
      </c>
      <c r="D30" s="44" t="s">
        <v>17</v>
      </c>
      <c r="E30" s="160" t="s">
        <v>553</v>
      </c>
      <c r="F30" s="338"/>
      <c r="G30" s="317"/>
    </row>
    <row r="31" spans="1:7" s="16" customFormat="1" ht="61.9" customHeight="1" x14ac:dyDescent="0.25">
      <c r="A31" s="42" t="s">
        <v>101</v>
      </c>
      <c r="B31" s="28" t="s">
        <v>154</v>
      </c>
      <c r="C31" s="44" t="s">
        <v>17</v>
      </c>
      <c r="D31" s="44" t="s">
        <v>17</v>
      </c>
      <c r="E31" s="160" t="s">
        <v>924</v>
      </c>
      <c r="F31" s="338"/>
      <c r="G31" s="317"/>
    </row>
    <row r="32" spans="1:7" s="16" customFormat="1" ht="113.45" customHeight="1" x14ac:dyDescent="0.25">
      <c r="A32" s="42" t="s">
        <v>101</v>
      </c>
      <c r="B32" s="28" t="s">
        <v>44</v>
      </c>
      <c r="C32" s="44" t="s">
        <v>17</v>
      </c>
      <c r="D32" s="44" t="s">
        <v>17</v>
      </c>
      <c r="E32" s="160" t="s">
        <v>554</v>
      </c>
      <c r="F32" s="338"/>
      <c r="G32" s="317"/>
    </row>
    <row r="33" spans="1:8" s="16" customFormat="1" ht="38.25" x14ac:dyDescent="0.25">
      <c r="A33" s="42" t="s">
        <v>101</v>
      </c>
      <c r="B33" s="28" t="s">
        <v>120</v>
      </c>
      <c r="C33" s="44" t="s">
        <v>17</v>
      </c>
      <c r="D33" s="44" t="s">
        <v>17</v>
      </c>
      <c r="E33" s="160" t="s">
        <v>891</v>
      </c>
      <c r="F33" s="338"/>
      <c r="G33" s="317"/>
    </row>
    <row r="34" spans="1:8" s="16" customFormat="1" ht="61.9" customHeight="1" x14ac:dyDescent="0.25">
      <c r="A34" s="42" t="s">
        <v>101</v>
      </c>
      <c r="B34" s="28" t="s">
        <v>177</v>
      </c>
      <c r="C34" s="44" t="s">
        <v>17</v>
      </c>
      <c r="D34" s="44" t="s">
        <v>17</v>
      </c>
      <c r="E34" s="160" t="s">
        <v>905</v>
      </c>
      <c r="F34" s="338"/>
      <c r="G34" s="317"/>
    </row>
    <row r="35" spans="1:8" s="16" customFormat="1" ht="87.6" customHeight="1" x14ac:dyDescent="0.25">
      <c r="A35" s="42" t="s">
        <v>101</v>
      </c>
      <c r="B35" s="28" t="s">
        <v>121</v>
      </c>
      <c r="C35" s="44" t="s">
        <v>17</v>
      </c>
      <c r="D35" s="44" t="s">
        <v>17</v>
      </c>
      <c r="E35" s="160" t="s">
        <v>925</v>
      </c>
      <c r="F35" s="338"/>
      <c r="G35" s="317"/>
    </row>
    <row r="36" spans="1:8" s="16" customFormat="1" ht="135.6" customHeight="1" x14ac:dyDescent="0.25">
      <c r="A36" s="333" t="s">
        <v>101</v>
      </c>
      <c r="B36" s="119" t="s">
        <v>178</v>
      </c>
      <c r="C36" s="44" t="s">
        <v>17</v>
      </c>
      <c r="D36" s="44" t="s">
        <v>17</v>
      </c>
      <c r="E36" s="160" t="s">
        <v>540</v>
      </c>
      <c r="F36" s="338"/>
      <c r="G36" s="317"/>
    </row>
    <row r="37" spans="1:8" s="16" customFormat="1" x14ac:dyDescent="0.25">
      <c r="A37" s="334"/>
      <c r="B37" s="61" t="s">
        <v>66</v>
      </c>
      <c r="C37" s="62">
        <v>0</v>
      </c>
      <c r="D37" s="62">
        <v>0</v>
      </c>
      <c r="E37" s="207"/>
      <c r="F37" s="338"/>
      <c r="G37" s="317"/>
    </row>
    <row r="38" spans="1:8" s="16" customFormat="1" x14ac:dyDescent="0.25">
      <c r="A38" s="335"/>
      <c r="B38" s="60" t="s">
        <v>117</v>
      </c>
      <c r="C38" s="62">
        <v>0</v>
      </c>
      <c r="D38" s="62">
        <v>0</v>
      </c>
      <c r="E38" s="217"/>
      <c r="F38" s="339"/>
      <c r="G38" s="318"/>
    </row>
    <row r="39" spans="1:8" ht="61.15" customHeight="1" x14ac:dyDescent="0.25">
      <c r="A39" s="41" t="s">
        <v>102</v>
      </c>
      <c r="B39" s="43" t="s">
        <v>157</v>
      </c>
      <c r="C39" s="40" t="s">
        <v>34</v>
      </c>
      <c r="D39" s="40" t="s">
        <v>34</v>
      </c>
      <c r="E39" s="212" t="s">
        <v>241</v>
      </c>
      <c r="F39" s="316" t="s">
        <v>214</v>
      </c>
      <c r="G39" s="347"/>
    </row>
    <row r="40" spans="1:8" s="16" customFormat="1" ht="201.6" customHeight="1" x14ac:dyDescent="0.25">
      <c r="A40" s="42" t="s">
        <v>102</v>
      </c>
      <c r="B40" s="36" t="s">
        <v>39</v>
      </c>
      <c r="C40" s="44" t="s">
        <v>17</v>
      </c>
      <c r="D40" s="44" t="s">
        <v>17</v>
      </c>
      <c r="E40" s="160" t="s">
        <v>906</v>
      </c>
      <c r="F40" s="331"/>
      <c r="G40" s="348"/>
    </row>
    <row r="41" spans="1:8" s="16" customFormat="1" ht="228.75" customHeight="1" x14ac:dyDescent="0.25">
      <c r="A41" s="42" t="s">
        <v>102</v>
      </c>
      <c r="B41" s="28" t="s">
        <v>232</v>
      </c>
      <c r="C41" s="44" t="s">
        <v>17</v>
      </c>
      <c r="D41" s="44" t="s">
        <v>17</v>
      </c>
      <c r="E41" s="160" t="s">
        <v>555</v>
      </c>
      <c r="F41" s="331"/>
      <c r="G41" s="348"/>
      <c r="H41" s="157"/>
    </row>
    <row r="42" spans="1:8" s="16" customFormat="1" ht="102" x14ac:dyDescent="0.25">
      <c r="A42" s="42" t="s">
        <v>102</v>
      </c>
      <c r="B42" s="28" t="s">
        <v>230</v>
      </c>
      <c r="C42" s="44" t="s">
        <v>17</v>
      </c>
      <c r="D42" s="44" t="s">
        <v>17</v>
      </c>
      <c r="E42" s="160" t="s">
        <v>576</v>
      </c>
      <c r="F42" s="331"/>
      <c r="G42" s="348"/>
    </row>
    <row r="43" spans="1:8" s="16" customFormat="1" ht="191.25" customHeight="1" x14ac:dyDescent="0.25">
      <c r="A43" s="42" t="s">
        <v>102</v>
      </c>
      <c r="B43" s="28" t="s">
        <v>287</v>
      </c>
      <c r="C43" s="44" t="s">
        <v>17</v>
      </c>
      <c r="D43" s="44" t="s">
        <v>17</v>
      </c>
      <c r="E43" s="160" t="s">
        <v>597</v>
      </c>
      <c r="F43" s="331"/>
      <c r="G43" s="348"/>
    </row>
    <row r="44" spans="1:8" s="16" customFormat="1" ht="293.45" customHeight="1" x14ac:dyDescent="0.25">
      <c r="A44" s="42" t="s">
        <v>102</v>
      </c>
      <c r="B44" s="28" t="s">
        <v>288</v>
      </c>
      <c r="C44" s="44" t="s">
        <v>17</v>
      </c>
      <c r="D44" s="44" t="s">
        <v>17</v>
      </c>
      <c r="E44" s="160" t="s">
        <v>926</v>
      </c>
      <c r="F44" s="331"/>
      <c r="G44" s="348"/>
    </row>
    <row r="45" spans="1:8" s="16" customFormat="1" ht="125.25" customHeight="1" x14ac:dyDescent="0.25">
      <c r="A45" s="121" t="s">
        <v>102</v>
      </c>
      <c r="B45" s="119" t="s">
        <v>289</v>
      </c>
      <c r="C45" s="44" t="s">
        <v>17</v>
      </c>
      <c r="D45" s="44" t="s">
        <v>17</v>
      </c>
      <c r="E45" s="160" t="s">
        <v>611</v>
      </c>
      <c r="F45" s="331"/>
      <c r="G45" s="348"/>
    </row>
    <row r="46" spans="1:8" s="16" customFormat="1" ht="156.75" customHeight="1" x14ac:dyDescent="0.25">
      <c r="A46" s="42" t="s">
        <v>102</v>
      </c>
      <c r="B46" s="119" t="s">
        <v>179</v>
      </c>
      <c r="C46" s="44" t="s">
        <v>17</v>
      </c>
      <c r="D46" s="44" t="s">
        <v>17</v>
      </c>
      <c r="E46" s="160" t="s">
        <v>540</v>
      </c>
      <c r="F46" s="331"/>
      <c r="G46" s="348"/>
    </row>
    <row r="47" spans="1:8" s="16" customFormat="1" ht="21" customHeight="1" x14ac:dyDescent="0.25">
      <c r="A47" s="334"/>
      <c r="B47" s="61" t="s">
        <v>66</v>
      </c>
      <c r="C47" s="62">
        <v>0</v>
      </c>
      <c r="D47" s="62">
        <v>0</v>
      </c>
      <c r="E47" s="211"/>
      <c r="F47" s="331"/>
      <c r="G47" s="348"/>
    </row>
    <row r="48" spans="1:8" s="16" customFormat="1" ht="23.25" customHeight="1" x14ac:dyDescent="0.25">
      <c r="A48" s="335"/>
      <c r="B48" s="60" t="s">
        <v>117</v>
      </c>
      <c r="C48" s="62">
        <v>0</v>
      </c>
      <c r="D48" s="62">
        <v>0</v>
      </c>
      <c r="E48" s="211"/>
      <c r="F48" s="332"/>
      <c r="G48" s="349"/>
      <c r="H48" s="157"/>
    </row>
    <row r="49" spans="1:7" ht="33" customHeight="1" x14ac:dyDescent="0.25">
      <c r="A49" s="41" t="s">
        <v>103</v>
      </c>
      <c r="B49" s="43" t="s">
        <v>158</v>
      </c>
      <c r="C49" s="40" t="s">
        <v>34</v>
      </c>
      <c r="D49" s="40" t="s">
        <v>34</v>
      </c>
      <c r="E49" s="169"/>
      <c r="F49" s="316" t="s">
        <v>282</v>
      </c>
      <c r="G49" s="316"/>
    </row>
    <row r="50" spans="1:7" s="16" customFormat="1" ht="152.44999999999999" customHeight="1" x14ac:dyDescent="0.25">
      <c r="A50" s="42" t="s">
        <v>103</v>
      </c>
      <c r="B50" s="36" t="s">
        <v>39</v>
      </c>
      <c r="C50" s="44" t="s">
        <v>17</v>
      </c>
      <c r="D50" s="44" t="s">
        <v>17</v>
      </c>
      <c r="E50" s="160" t="s">
        <v>893</v>
      </c>
      <c r="F50" s="317"/>
      <c r="G50" s="317"/>
    </row>
    <row r="51" spans="1:7" s="16" customFormat="1" ht="194.25" customHeight="1" x14ac:dyDescent="0.25">
      <c r="A51" s="42" t="s">
        <v>103</v>
      </c>
      <c r="B51" s="28" t="s">
        <v>40</v>
      </c>
      <c r="C51" s="44" t="s">
        <v>17</v>
      </c>
      <c r="D51" s="44" t="s">
        <v>17</v>
      </c>
      <c r="E51" s="160" t="s">
        <v>927</v>
      </c>
      <c r="F51" s="317"/>
      <c r="G51" s="317"/>
    </row>
    <row r="52" spans="1:7" s="16" customFormat="1" ht="190.5" customHeight="1" x14ac:dyDescent="0.25">
      <c r="A52" s="42" t="s">
        <v>103</v>
      </c>
      <c r="B52" s="28" t="s">
        <v>230</v>
      </c>
      <c r="C52" s="44" t="s">
        <v>17</v>
      </c>
      <c r="D52" s="44" t="s">
        <v>17</v>
      </c>
      <c r="E52" s="160" t="s">
        <v>575</v>
      </c>
      <c r="F52" s="317"/>
      <c r="G52" s="317"/>
    </row>
    <row r="53" spans="1:7" s="16" customFormat="1" ht="110.25" customHeight="1" x14ac:dyDescent="0.25">
      <c r="A53" s="42" t="s">
        <v>103</v>
      </c>
      <c r="B53" s="28" t="s">
        <v>290</v>
      </c>
      <c r="C53" s="44" t="s">
        <v>17</v>
      </c>
      <c r="D53" s="44" t="s">
        <v>17</v>
      </c>
      <c r="E53" s="160" t="s">
        <v>591</v>
      </c>
      <c r="F53" s="317"/>
      <c r="G53" s="317"/>
    </row>
    <row r="54" spans="1:7" s="16" customFormat="1" ht="237.75" customHeight="1" x14ac:dyDescent="0.25">
      <c r="A54" s="42" t="s">
        <v>103</v>
      </c>
      <c r="B54" s="28" t="s">
        <v>288</v>
      </c>
      <c r="C54" s="44" t="s">
        <v>17</v>
      </c>
      <c r="D54" s="44" t="s">
        <v>17</v>
      </c>
      <c r="E54" s="160" t="s">
        <v>928</v>
      </c>
      <c r="F54" s="317"/>
      <c r="G54" s="317"/>
    </row>
    <row r="55" spans="1:7" s="16" customFormat="1" ht="138.75" customHeight="1" x14ac:dyDescent="0.25">
      <c r="A55" s="42" t="s">
        <v>103</v>
      </c>
      <c r="B55" s="28" t="s">
        <v>289</v>
      </c>
      <c r="C55" s="44" t="s">
        <v>17</v>
      </c>
      <c r="D55" s="44" t="s">
        <v>17</v>
      </c>
      <c r="E55" s="160" t="s">
        <v>610</v>
      </c>
      <c r="F55" s="317"/>
      <c r="G55" s="317"/>
    </row>
    <row r="56" spans="1:7" s="16" customFormat="1" ht="172.5" customHeight="1" x14ac:dyDescent="0.25">
      <c r="A56" s="333" t="s">
        <v>103</v>
      </c>
      <c r="B56" s="119" t="s">
        <v>179</v>
      </c>
      <c r="C56" s="44" t="s">
        <v>17</v>
      </c>
      <c r="D56" s="44" t="s">
        <v>17</v>
      </c>
      <c r="E56" s="160" t="s">
        <v>540</v>
      </c>
      <c r="F56" s="317"/>
      <c r="G56" s="317"/>
    </row>
    <row r="57" spans="1:7" s="16" customFormat="1" x14ac:dyDescent="0.25">
      <c r="A57" s="334"/>
      <c r="B57" s="61" t="s">
        <v>66</v>
      </c>
      <c r="C57" s="62">
        <v>0</v>
      </c>
      <c r="D57" s="62">
        <v>0</v>
      </c>
      <c r="E57" s="207"/>
      <c r="F57" s="317"/>
      <c r="G57" s="317"/>
    </row>
    <row r="58" spans="1:7" s="16" customFormat="1" x14ac:dyDescent="0.25">
      <c r="A58" s="335"/>
      <c r="B58" s="60" t="s">
        <v>117</v>
      </c>
      <c r="C58" s="62">
        <v>0</v>
      </c>
      <c r="D58" s="62">
        <v>0</v>
      </c>
      <c r="E58" s="217"/>
      <c r="F58" s="318"/>
      <c r="G58" s="318"/>
    </row>
    <row r="59" spans="1:7" ht="37.15" customHeight="1" x14ac:dyDescent="0.25">
      <c r="A59" s="41" t="s">
        <v>104</v>
      </c>
      <c r="B59" s="43" t="s">
        <v>159</v>
      </c>
      <c r="C59" s="40" t="s">
        <v>34</v>
      </c>
      <c r="D59" s="40" t="s">
        <v>34</v>
      </c>
      <c r="E59" s="212"/>
      <c r="F59" s="316" t="s">
        <v>216</v>
      </c>
      <c r="G59" s="316"/>
    </row>
    <row r="60" spans="1:7" s="16" customFormat="1" ht="58.9" customHeight="1" x14ac:dyDescent="0.25">
      <c r="A60" s="42" t="s">
        <v>104</v>
      </c>
      <c r="B60" s="36" t="s">
        <v>39</v>
      </c>
      <c r="C60" s="44" t="s">
        <v>17</v>
      </c>
      <c r="D60" s="44" t="s">
        <v>17</v>
      </c>
      <c r="E60" s="160" t="s">
        <v>541</v>
      </c>
      <c r="F60" s="317"/>
      <c r="G60" s="317"/>
    </row>
    <row r="61" spans="1:7" s="16" customFormat="1" ht="169.5" customHeight="1" x14ac:dyDescent="0.25">
      <c r="A61" s="42" t="s">
        <v>104</v>
      </c>
      <c r="B61" s="28" t="s">
        <v>40</v>
      </c>
      <c r="C61" s="44" t="s">
        <v>17</v>
      </c>
      <c r="D61" s="44" t="s">
        <v>17</v>
      </c>
      <c r="E61" s="160" t="s">
        <v>929</v>
      </c>
      <c r="F61" s="317"/>
      <c r="G61" s="317"/>
    </row>
    <row r="62" spans="1:7" s="16" customFormat="1" ht="58.9" customHeight="1" x14ac:dyDescent="0.25">
      <c r="A62" s="42" t="s">
        <v>104</v>
      </c>
      <c r="B62" s="28" t="s">
        <v>41</v>
      </c>
      <c r="C62" s="44" t="s">
        <v>17</v>
      </c>
      <c r="D62" s="44" t="s">
        <v>17</v>
      </c>
      <c r="E62" s="160" t="s">
        <v>538</v>
      </c>
      <c r="F62" s="317"/>
      <c r="G62" s="317"/>
    </row>
    <row r="63" spans="1:7" s="16" customFormat="1" ht="137.25" customHeight="1" x14ac:dyDescent="0.25">
      <c r="A63" s="42" t="s">
        <v>104</v>
      </c>
      <c r="B63" s="28" t="s">
        <v>42</v>
      </c>
      <c r="C63" s="44" t="s">
        <v>17</v>
      </c>
      <c r="D63" s="44" t="s">
        <v>17</v>
      </c>
      <c r="E63" s="160" t="s">
        <v>588</v>
      </c>
      <c r="F63" s="317"/>
      <c r="G63" s="317"/>
    </row>
    <row r="64" spans="1:7" s="16" customFormat="1" ht="126" customHeight="1" x14ac:dyDescent="0.25">
      <c r="A64" s="42" t="s">
        <v>104</v>
      </c>
      <c r="B64" s="28" t="s">
        <v>43</v>
      </c>
      <c r="C64" s="44" t="s">
        <v>17</v>
      </c>
      <c r="D64" s="44" t="s">
        <v>17</v>
      </c>
      <c r="E64" s="160" t="s">
        <v>591</v>
      </c>
      <c r="F64" s="317"/>
      <c r="G64" s="317"/>
    </row>
    <row r="65" spans="1:7" s="16" customFormat="1" ht="159.75" customHeight="1" x14ac:dyDescent="0.25">
      <c r="A65" s="42" t="s">
        <v>104</v>
      </c>
      <c r="B65" s="28" t="s">
        <v>118</v>
      </c>
      <c r="C65" s="44" t="s">
        <v>17</v>
      </c>
      <c r="D65" s="44" t="s">
        <v>17</v>
      </c>
      <c r="E65" s="160" t="s">
        <v>918</v>
      </c>
      <c r="F65" s="317"/>
      <c r="G65" s="317"/>
    </row>
    <row r="66" spans="1:7" s="16" customFormat="1" ht="165" customHeight="1" x14ac:dyDescent="0.25">
      <c r="A66" s="42" t="s">
        <v>104</v>
      </c>
      <c r="B66" s="28" t="s">
        <v>37</v>
      </c>
      <c r="C66" s="44" t="s">
        <v>17</v>
      </c>
      <c r="D66" s="44" t="s">
        <v>17</v>
      </c>
      <c r="E66" s="160" t="s">
        <v>609</v>
      </c>
      <c r="F66" s="317"/>
      <c r="G66" s="317"/>
    </row>
    <row r="67" spans="1:7" s="16" customFormat="1" ht="136.5" customHeight="1" x14ac:dyDescent="0.25">
      <c r="A67" s="333" t="s">
        <v>104</v>
      </c>
      <c r="B67" s="119" t="s">
        <v>178</v>
      </c>
      <c r="C67" s="44" t="s">
        <v>17</v>
      </c>
      <c r="D67" s="44" t="s">
        <v>17</v>
      </c>
      <c r="E67" s="160" t="s">
        <v>540</v>
      </c>
      <c r="F67" s="317"/>
      <c r="G67" s="317"/>
    </row>
    <row r="68" spans="1:7" s="16" customFormat="1" x14ac:dyDescent="0.25">
      <c r="A68" s="334"/>
      <c r="B68" s="61" t="s">
        <v>66</v>
      </c>
      <c r="C68" s="62">
        <v>0</v>
      </c>
      <c r="D68" s="62">
        <v>0</v>
      </c>
      <c r="E68" s="207"/>
      <c r="F68" s="317"/>
      <c r="G68" s="317"/>
    </row>
    <row r="69" spans="1:7" s="16" customFormat="1" x14ac:dyDescent="0.25">
      <c r="A69" s="335"/>
      <c r="B69" s="60" t="s">
        <v>117</v>
      </c>
      <c r="C69" s="62">
        <v>0</v>
      </c>
      <c r="D69" s="62">
        <v>0</v>
      </c>
      <c r="E69" s="217"/>
      <c r="F69" s="318"/>
      <c r="G69" s="318"/>
    </row>
    <row r="70" spans="1:7" ht="98.25" customHeight="1" x14ac:dyDescent="0.25">
      <c r="A70" s="92" t="s">
        <v>105</v>
      </c>
      <c r="B70" s="93" t="s">
        <v>160</v>
      </c>
      <c r="C70" s="94" t="s">
        <v>34</v>
      </c>
      <c r="D70" s="94" t="s">
        <v>34</v>
      </c>
      <c r="E70" s="212" t="s">
        <v>184</v>
      </c>
      <c r="F70" s="316" t="s">
        <v>215</v>
      </c>
      <c r="G70" s="316"/>
    </row>
    <row r="71" spans="1:7" s="16" customFormat="1" ht="58.9" customHeight="1" x14ac:dyDescent="0.25">
      <c r="A71" s="95" t="s">
        <v>105</v>
      </c>
      <c r="B71" s="46" t="s">
        <v>39</v>
      </c>
      <c r="C71" s="44" t="s">
        <v>17</v>
      </c>
      <c r="D71" s="44" t="s">
        <v>17</v>
      </c>
      <c r="E71" s="160" t="s">
        <v>544</v>
      </c>
      <c r="F71" s="317"/>
      <c r="G71" s="317"/>
    </row>
    <row r="72" spans="1:7" s="16" customFormat="1" ht="175.5" customHeight="1" x14ac:dyDescent="0.25">
      <c r="A72" s="95" t="s">
        <v>105</v>
      </c>
      <c r="B72" s="96" t="s">
        <v>40</v>
      </c>
      <c r="C72" s="44" t="s">
        <v>17</v>
      </c>
      <c r="D72" s="44" t="s">
        <v>17</v>
      </c>
      <c r="E72" s="160" t="s">
        <v>930</v>
      </c>
      <c r="F72" s="317"/>
      <c r="G72" s="317"/>
    </row>
    <row r="73" spans="1:7" s="16" customFormat="1" ht="78" customHeight="1" x14ac:dyDescent="0.25">
      <c r="A73" s="95" t="s">
        <v>105</v>
      </c>
      <c r="B73" s="96" t="s">
        <v>41</v>
      </c>
      <c r="C73" s="44" t="s">
        <v>17</v>
      </c>
      <c r="D73" s="44" t="s">
        <v>17</v>
      </c>
      <c r="E73" s="160" t="s">
        <v>538</v>
      </c>
      <c r="F73" s="317"/>
      <c r="G73" s="317"/>
    </row>
    <row r="74" spans="1:7" s="16" customFormat="1" ht="102" x14ac:dyDescent="0.25">
      <c r="A74" s="95" t="s">
        <v>105</v>
      </c>
      <c r="B74" s="96" t="s">
        <v>42</v>
      </c>
      <c r="C74" s="44" t="s">
        <v>17</v>
      </c>
      <c r="D74" s="44" t="s">
        <v>17</v>
      </c>
      <c r="E74" s="160" t="s">
        <v>588</v>
      </c>
      <c r="F74" s="317"/>
      <c r="G74" s="317"/>
    </row>
    <row r="75" spans="1:7" s="16" customFormat="1" ht="114.75" customHeight="1" x14ac:dyDescent="0.25">
      <c r="A75" s="95" t="s">
        <v>105</v>
      </c>
      <c r="B75" s="96" t="s">
        <v>43</v>
      </c>
      <c r="C75" s="44" t="s">
        <v>17</v>
      </c>
      <c r="D75" s="44" t="s">
        <v>17</v>
      </c>
      <c r="E75" s="160" t="s">
        <v>591</v>
      </c>
      <c r="F75" s="317"/>
      <c r="G75" s="317"/>
    </row>
    <row r="76" spans="1:7" s="16" customFormat="1" ht="144.75" customHeight="1" x14ac:dyDescent="0.25">
      <c r="A76" s="95" t="s">
        <v>105</v>
      </c>
      <c r="B76" s="96" t="s">
        <v>118</v>
      </c>
      <c r="C76" s="44" t="s">
        <v>17</v>
      </c>
      <c r="D76" s="44" t="s">
        <v>17</v>
      </c>
      <c r="E76" s="160" t="s">
        <v>918</v>
      </c>
      <c r="F76" s="317"/>
      <c r="G76" s="317"/>
    </row>
    <row r="77" spans="1:7" s="16" customFormat="1" ht="164.25" customHeight="1" x14ac:dyDescent="0.25">
      <c r="A77" s="95" t="s">
        <v>105</v>
      </c>
      <c r="B77" s="96" t="s">
        <v>37</v>
      </c>
      <c r="C77" s="44" t="s">
        <v>17</v>
      </c>
      <c r="D77" s="44" t="s">
        <v>17</v>
      </c>
      <c r="E77" s="160" t="s">
        <v>608</v>
      </c>
      <c r="F77" s="317"/>
      <c r="G77" s="317"/>
    </row>
    <row r="78" spans="1:7" s="16" customFormat="1" ht="166.5" customHeight="1" x14ac:dyDescent="0.25">
      <c r="A78" s="333" t="s">
        <v>105</v>
      </c>
      <c r="B78" s="119" t="s">
        <v>178</v>
      </c>
      <c r="C78" s="44" t="s">
        <v>17</v>
      </c>
      <c r="D78" s="44" t="s">
        <v>17</v>
      </c>
      <c r="E78" s="160" t="s">
        <v>540</v>
      </c>
      <c r="F78" s="317"/>
      <c r="G78" s="317"/>
    </row>
    <row r="79" spans="1:7" s="16" customFormat="1" x14ac:dyDescent="0.25">
      <c r="A79" s="334"/>
      <c r="B79" s="61" t="s">
        <v>66</v>
      </c>
      <c r="C79" s="62">
        <v>0</v>
      </c>
      <c r="D79" s="62">
        <v>0</v>
      </c>
      <c r="E79" s="211"/>
      <c r="F79" s="317"/>
      <c r="G79" s="317"/>
    </row>
    <row r="80" spans="1:7" s="16" customFormat="1" x14ac:dyDescent="0.25">
      <c r="A80" s="335"/>
      <c r="B80" s="60" t="s">
        <v>117</v>
      </c>
      <c r="C80" s="62">
        <v>0</v>
      </c>
      <c r="D80" s="62">
        <v>0</v>
      </c>
      <c r="E80" s="211"/>
      <c r="F80" s="318"/>
      <c r="G80" s="318"/>
    </row>
    <row r="81" spans="1:8" ht="37.15" customHeight="1" x14ac:dyDescent="0.25">
      <c r="A81" s="68" t="s">
        <v>106</v>
      </c>
      <c r="B81" s="69" t="s">
        <v>189</v>
      </c>
      <c r="C81" s="70" t="s">
        <v>34</v>
      </c>
      <c r="D81" s="70" t="s">
        <v>34</v>
      </c>
      <c r="E81" s="214"/>
      <c r="F81" s="344" t="s">
        <v>931</v>
      </c>
      <c r="G81" s="344"/>
    </row>
    <row r="82" spans="1:8" s="16" customFormat="1" ht="223.5" customHeight="1" x14ac:dyDescent="0.25">
      <c r="A82" s="42" t="s">
        <v>106</v>
      </c>
      <c r="B82" s="36" t="s">
        <v>39</v>
      </c>
      <c r="C82" s="44" t="s">
        <v>17</v>
      </c>
      <c r="D82" s="44" t="s">
        <v>17</v>
      </c>
      <c r="E82" s="160" t="s">
        <v>556</v>
      </c>
      <c r="F82" s="320"/>
      <c r="G82" s="317"/>
    </row>
    <row r="83" spans="1:8" s="16" customFormat="1" ht="119.25" customHeight="1" x14ac:dyDescent="0.25">
      <c r="A83" s="42" t="s">
        <v>106</v>
      </c>
      <c r="B83" s="28" t="s">
        <v>40</v>
      </c>
      <c r="C83" s="44" t="s">
        <v>17</v>
      </c>
      <c r="D83" s="44" t="s">
        <v>17</v>
      </c>
      <c r="E83" s="207" t="s">
        <v>568</v>
      </c>
      <c r="F83" s="320"/>
      <c r="G83" s="317"/>
    </row>
    <row r="84" spans="1:8" s="16" customFormat="1" ht="58.9" customHeight="1" x14ac:dyDescent="0.25">
      <c r="A84" s="42" t="s">
        <v>106</v>
      </c>
      <c r="B84" s="28" t="s">
        <v>230</v>
      </c>
      <c r="C84" s="44" t="s">
        <v>17</v>
      </c>
      <c r="D84" s="44" t="s">
        <v>17</v>
      </c>
      <c r="E84" s="160" t="s">
        <v>538</v>
      </c>
      <c r="F84" s="320"/>
      <c r="G84" s="317"/>
    </row>
    <row r="85" spans="1:8" s="16" customFormat="1" ht="107.25" customHeight="1" x14ac:dyDescent="0.25">
      <c r="A85" s="42" t="s">
        <v>106</v>
      </c>
      <c r="B85" s="28" t="s">
        <v>231</v>
      </c>
      <c r="C85" s="44" t="s">
        <v>17</v>
      </c>
      <c r="D85" s="44" t="s">
        <v>17</v>
      </c>
      <c r="E85" s="160" t="s">
        <v>588</v>
      </c>
      <c r="F85" s="320"/>
      <c r="G85" s="317"/>
    </row>
    <row r="86" spans="1:8" s="16" customFormat="1" ht="102" customHeight="1" x14ac:dyDescent="0.25">
      <c r="A86" s="42" t="s">
        <v>106</v>
      </c>
      <c r="B86" s="28" t="s">
        <v>43</v>
      </c>
      <c r="C86" s="44" t="s">
        <v>17</v>
      </c>
      <c r="D86" s="44" t="s">
        <v>17</v>
      </c>
      <c r="E86" s="160" t="s">
        <v>591</v>
      </c>
      <c r="F86" s="320"/>
      <c r="G86" s="317"/>
    </row>
    <row r="87" spans="1:8" s="16" customFormat="1" ht="162.6" customHeight="1" x14ac:dyDescent="0.25">
      <c r="A87" s="42" t="s">
        <v>106</v>
      </c>
      <c r="B87" s="28" t="s">
        <v>118</v>
      </c>
      <c r="C87" s="44" t="s">
        <v>17</v>
      </c>
      <c r="D87" s="44" t="s">
        <v>17</v>
      </c>
      <c r="E87" s="160" t="s">
        <v>918</v>
      </c>
      <c r="F87" s="320"/>
      <c r="G87" s="317"/>
    </row>
    <row r="88" spans="1:8" s="16" customFormat="1" ht="129" customHeight="1" x14ac:dyDescent="0.25">
      <c r="A88" s="42" t="s">
        <v>106</v>
      </c>
      <c r="B88" s="28" t="s">
        <v>37</v>
      </c>
      <c r="C88" s="44" t="s">
        <v>17</v>
      </c>
      <c r="D88" s="44" t="s">
        <v>17</v>
      </c>
      <c r="E88" s="160" t="s">
        <v>607</v>
      </c>
      <c r="F88" s="320"/>
      <c r="G88" s="317"/>
    </row>
    <row r="89" spans="1:8" s="16" customFormat="1" ht="164.25" customHeight="1" x14ac:dyDescent="0.25">
      <c r="A89" s="333" t="s">
        <v>106</v>
      </c>
      <c r="B89" s="119" t="s">
        <v>178</v>
      </c>
      <c r="C89" s="44" t="s">
        <v>17</v>
      </c>
      <c r="D89" s="44" t="s">
        <v>17</v>
      </c>
      <c r="E89" s="160" t="s">
        <v>540</v>
      </c>
      <c r="F89" s="320"/>
      <c r="G89" s="317"/>
    </row>
    <row r="90" spans="1:8" s="16" customFormat="1" x14ac:dyDescent="0.25">
      <c r="A90" s="334"/>
      <c r="B90" s="61" t="s">
        <v>66</v>
      </c>
      <c r="C90" s="62">
        <v>0</v>
      </c>
      <c r="D90" s="62">
        <v>0</v>
      </c>
      <c r="E90" s="207"/>
      <c r="F90" s="320"/>
      <c r="G90" s="317"/>
    </row>
    <row r="91" spans="1:8" s="16" customFormat="1" x14ac:dyDescent="0.25">
      <c r="A91" s="335"/>
      <c r="B91" s="60" t="s">
        <v>117</v>
      </c>
      <c r="C91" s="62">
        <v>0</v>
      </c>
      <c r="D91" s="62">
        <v>0</v>
      </c>
      <c r="E91" s="217"/>
      <c r="F91" s="321"/>
      <c r="G91" s="318"/>
    </row>
    <row r="92" spans="1:8" ht="61.9" customHeight="1" x14ac:dyDescent="0.25">
      <c r="A92" s="41" t="s">
        <v>107</v>
      </c>
      <c r="B92" s="43" t="s">
        <v>161</v>
      </c>
      <c r="C92" s="40" t="s">
        <v>34</v>
      </c>
      <c r="D92" s="40" t="s">
        <v>34</v>
      </c>
      <c r="E92" s="212" t="s">
        <v>185</v>
      </c>
      <c r="F92" s="316" t="s">
        <v>885</v>
      </c>
      <c r="G92" s="316"/>
    </row>
    <row r="93" spans="1:8" s="16" customFormat="1" ht="58.9" customHeight="1" x14ac:dyDescent="0.25">
      <c r="A93" s="42" t="s">
        <v>107</v>
      </c>
      <c r="B93" s="36" t="s">
        <v>39</v>
      </c>
      <c r="C93" s="44" t="s">
        <v>17</v>
      </c>
      <c r="D93" s="44" t="s">
        <v>17</v>
      </c>
      <c r="E93" s="160" t="s">
        <v>541</v>
      </c>
      <c r="F93" s="317"/>
      <c r="G93" s="317"/>
    </row>
    <row r="94" spans="1:8" s="16" customFormat="1" ht="125.45" customHeight="1" x14ac:dyDescent="0.25">
      <c r="A94" s="42" t="s">
        <v>107</v>
      </c>
      <c r="B94" s="28" t="s">
        <v>40</v>
      </c>
      <c r="C94" s="44" t="s">
        <v>17</v>
      </c>
      <c r="D94" s="44" t="s">
        <v>17</v>
      </c>
      <c r="E94" s="160" t="s">
        <v>932</v>
      </c>
      <c r="F94" s="317"/>
      <c r="G94" s="317"/>
      <c r="H94" s="157"/>
    </row>
    <row r="95" spans="1:8" s="16" customFormat="1" ht="58.9" customHeight="1" x14ac:dyDescent="0.25">
      <c r="A95" s="42" t="s">
        <v>107</v>
      </c>
      <c r="B95" s="28" t="s">
        <v>41</v>
      </c>
      <c r="C95" s="44" t="s">
        <v>17</v>
      </c>
      <c r="D95" s="44" t="s">
        <v>17</v>
      </c>
      <c r="E95" s="160" t="s">
        <v>538</v>
      </c>
      <c r="F95" s="317"/>
      <c r="G95" s="317"/>
    </row>
    <row r="96" spans="1:8" s="16" customFormat="1" ht="202.5" customHeight="1" x14ac:dyDescent="0.25">
      <c r="A96" s="42" t="s">
        <v>107</v>
      </c>
      <c r="B96" s="28" t="s">
        <v>42</v>
      </c>
      <c r="C96" s="44" t="s">
        <v>17</v>
      </c>
      <c r="D96" s="44" t="s">
        <v>17</v>
      </c>
      <c r="E96" s="160" t="s">
        <v>589</v>
      </c>
      <c r="F96" s="317"/>
      <c r="G96" s="317"/>
    </row>
    <row r="97" spans="1:8" s="16" customFormat="1" ht="140.25" customHeight="1" x14ac:dyDescent="0.25">
      <c r="A97" s="42" t="s">
        <v>107</v>
      </c>
      <c r="B97" s="28" t="s">
        <v>43</v>
      </c>
      <c r="C97" s="44" t="s">
        <v>17</v>
      </c>
      <c r="D97" s="44" t="s">
        <v>17</v>
      </c>
      <c r="E97" s="160" t="s">
        <v>591</v>
      </c>
      <c r="F97" s="317"/>
      <c r="G97" s="317"/>
      <c r="H97" s="157"/>
    </row>
    <row r="98" spans="1:8" s="16" customFormat="1" ht="170.25" customHeight="1" x14ac:dyDescent="0.25">
      <c r="A98" s="42" t="s">
        <v>107</v>
      </c>
      <c r="B98" s="28" t="s">
        <v>118</v>
      </c>
      <c r="C98" s="44" t="s">
        <v>17</v>
      </c>
      <c r="D98" s="44" t="s">
        <v>17</v>
      </c>
      <c r="E98" s="160" t="s">
        <v>918</v>
      </c>
      <c r="F98" s="317"/>
      <c r="G98" s="317"/>
    </row>
    <row r="99" spans="1:8" s="16" customFormat="1" ht="120.75" customHeight="1" x14ac:dyDescent="0.25">
      <c r="A99" s="42" t="s">
        <v>107</v>
      </c>
      <c r="B99" s="28" t="s">
        <v>37</v>
      </c>
      <c r="C99" s="44" t="s">
        <v>17</v>
      </c>
      <c r="D99" s="44" t="s">
        <v>17</v>
      </c>
      <c r="E99" s="160" t="s">
        <v>606</v>
      </c>
      <c r="F99" s="317"/>
      <c r="G99" s="317"/>
    </row>
    <row r="100" spans="1:8" s="16" customFormat="1" ht="165" customHeight="1" x14ac:dyDescent="0.25">
      <c r="A100" s="333" t="s">
        <v>107</v>
      </c>
      <c r="B100" s="119" t="s">
        <v>178</v>
      </c>
      <c r="C100" s="44" t="s">
        <v>17</v>
      </c>
      <c r="D100" s="44" t="s">
        <v>17</v>
      </c>
      <c r="E100" s="160" t="s">
        <v>540</v>
      </c>
      <c r="F100" s="317"/>
      <c r="G100" s="317"/>
    </row>
    <row r="101" spans="1:8" s="16" customFormat="1" x14ac:dyDescent="0.25">
      <c r="A101" s="334"/>
      <c r="B101" s="61" t="s">
        <v>66</v>
      </c>
      <c r="C101" s="62">
        <v>0</v>
      </c>
      <c r="D101" s="62">
        <v>0</v>
      </c>
      <c r="E101" s="211"/>
      <c r="F101" s="317"/>
      <c r="G101" s="317"/>
    </row>
    <row r="102" spans="1:8" s="16" customFormat="1" x14ac:dyDescent="0.25">
      <c r="A102" s="335"/>
      <c r="B102" s="60" t="s">
        <v>117</v>
      </c>
      <c r="C102" s="62">
        <v>0</v>
      </c>
      <c r="D102" s="62">
        <v>0</v>
      </c>
      <c r="E102" s="211"/>
      <c r="F102" s="318"/>
      <c r="G102" s="318"/>
    </row>
    <row r="103" spans="1:8" ht="55.9" customHeight="1" x14ac:dyDescent="0.25">
      <c r="A103" s="41" t="s">
        <v>147</v>
      </c>
      <c r="B103" s="43" t="s">
        <v>286</v>
      </c>
      <c r="C103" s="40" t="s">
        <v>34</v>
      </c>
      <c r="D103" s="40" t="s">
        <v>34</v>
      </c>
      <c r="E103" s="212" t="s">
        <v>186</v>
      </c>
      <c r="F103" s="316" t="s">
        <v>217</v>
      </c>
      <c r="G103" s="316"/>
    </row>
    <row r="104" spans="1:8" s="16" customFormat="1" ht="58.9" customHeight="1" x14ac:dyDescent="0.25">
      <c r="A104" s="42" t="s">
        <v>147</v>
      </c>
      <c r="B104" s="36" t="s">
        <v>39</v>
      </c>
      <c r="C104" s="44" t="s">
        <v>17</v>
      </c>
      <c r="D104" s="44" t="s">
        <v>17</v>
      </c>
      <c r="E104" s="160" t="s">
        <v>541</v>
      </c>
      <c r="F104" s="317"/>
      <c r="G104" s="317"/>
    </row>
    <row r="105" spans="1:8" s="16" customFormat="1" ht="99.75" customHeight="1" x14ac:dyDescent="0.25">
      <c r="A105" s="42" t="s">
        <v>147</v>
      </c>
      <c r="B105" s="28" t="s">
        <v>40</v>
      </c>
      <c r="C105" s="44" t="s">
        <v>17</v>
      </c>
      <c r="D105" s="44" t="s">
        <v>17</v>
      </c>
      <c r="E105" s="160" t="s">
        <v>537</v>
      </c>
      <c r="F105" s="317"/>
      <c r="G105" s="317"/>
    </row>
    <row r="106" spans="1:8" s="16" customFormat="1" ht="83.25" customHeight="1" x14ac:dyDescent="0.25">
      <c r="A106" s="42" t="s">
        <v>147</v>
      </c>
      <c r="B106" s="28" t="s">
        <v>230</v>
      </c>
      <c r="C106" s="44" t="s">
        <v>17</v>
      </c>
      <c r="D106" s="44" t="s">
        <v>17</v>
      </c>
      <c r="E106" s="160" t="s">
        <v>538</v>
      </c>
      <c r="F106" s="317"/>
      <c r="G106" s="317"/>
    </row>
    <row r="107" spans="1:8" s="16" customFormat="1" ht="205.5" customHeight="1" x14ac:dyDescent="0.25">
      <c r="A107" s="42" t="s">
        <v>147</v>
      </c>
      <c r="B107" s="28" t="s">
        <v>231</v>
      </c>
      <c r="C107" s="44" t="s">
        <v>17</v>
      </c>
      <c r="D107" s="44" t="s">
        <v>17</v>
      </c>
      <c r="E107" s="160" t="s">
        <v>590</v>
      </c>
      <c r="F107" s="317"/>
      <c r="G107" s="317"/>
    </row>
    <row r="108" spans="1:8" s="16" customFormat="1" ht="106.5" customHeight="1" x14ac:dyDescent="0.25">
      <c r="A108" s="42" t="s">
        <v>147</v>
      </c>
      <c r="B108" s="28" t="s">
        <v>43</v>
      </c>
      <c r="C108" s="44" t="s">
        <v>17</v>
      </c>
      <c r="D108" s="44" t="s">
        <v>17</v>
      </c>
      <c r="E108" s="160" t="s">
        <v>591</v>
      </c>
      <c r="F108" s="317"/>
      <c r="G108" s="317"/>
    </row>
    <row r="109" spans="1:8" s="16" customFormat="1" ht="154.5" customHeight="1" x14ac:dyDescent="0.25">
      <c r="A109" s="42" t="s">
        <v>147</v>
      </c>
      <c r="B109" s="28" t="s">
        <v>118</v>
      </c>
      <c r="C109" s="44" t="s">
        <v>17</v>
      </c>
      <c r="D109" s="44" t="s">
        <v>17</v>
      </c>
      <c r="E109" s="160" t="s">
        <v>918</v>
      </c>
      <c r="F109" s="317"/>
      <c r="G109" s="317"/>
    </row>
    <row r="110" spans="1:8" s="16" customFormat="1" ht="87.75" customHeight="1" x14ac:dyDescent="0.25">
      <c r="A110" s="42" t="s">
        <v>147</v>
      </c>
      <c r="B110" s="28" t="s">
        <v>37</v>
      </c>
      <c r="C110" s="44" t="s">
        <v>17</v>
      </c>
      <c r="D110" s="44" t="s">
        <v>17</v>
      </c>
      <c r="E110" s="160" t="s">
        <v>539</v>
      </c>
      <c r="F110" s="317"/>
      <c r="G110" s="317"/>
    </row>
    <row r="111" spans="1:8" s="16" customFormat="1" ht="152.25" customHeight="1" x14ac:dyDescent="0.25">
      <c r="A111" s="333" t="s">
        <v>147</v>
      </c>
      <c r="B111" s="119" t="s">
        <v>178</v>
      </c>
      <c r="C111" s="44" t="s">
        <v>17</v>
      </c>
      <c r="D111" s="44" t="s">
        <v>17</v>
      </c>
      <c r="E111" s="160" t="s">
        <v>540</v>
      </c>
      <c r="F111" s="317"/>
      <c r="G111" s="317"/>
    </row>
    <row r="112" spans="1:8" s="16" customFormat="1" x14ac:dyDescent="0.25">
      <c r="A112" s="334"/>
      <c r="B112" s="61" t="s">
        <v>66</v>
      </c>
      <c r="C112" s="62">
        <v>0</v>
      </c>
      <c r="D112" s="62">
        <v>0</v>
      </c>
      <c r="E112" s="211"/>
      <c r="F112" s="317"/>
      <c r="G112" s="317"/>
    </row>
    <row r="113" spans="1:7" s="16" customFormat="1" x14ac:dyDescent="0.25">
      <c r="A113" s="335"/>
      <c r="B113" s="60" t="s">
        <v>117</v>
      </c>
      <c r="C113" s="62">
        <v>0</v>
      </c>
      <c r="D113" s="62">
        <v>0</v>
      </c>
      <c r="E113" s="211"/>
      <c r="F113" s="318"/>
      <c r="G113" s="318"/>
    </row>
    <row r="114" spans="1:7" ht="45.6" customHeight="1" x14ac:dyDescent="0.25">
      <c r="A114" s="41" t="s">
        <v>108</v>
      </c>
      <c r="B114" s="43" t="s">
        <v>162</v>
      </c>
      <c r="C114" s="40" t="s">
        <v>34</v>
      </c>
      <c r="D114" s="40" t="s">
        <v>34</v>
      </c>
      <c r="E114" s="212"/>
      <c r="F114" s="316" t="s">
        <v>218</v>
      </c>
      <c r="G114" s="316"/>
    </row>
    <row r="115" spans="1:7" s="16" customFormat="1" ht="58.9" customHeight="1" x14ac:dyDescent="0.25">
      <c r="A115" s="42" t="s">
        <v>108</v>
      </c>
      <c r="B115" s="36" t="s">
        <v>39</v>
      </c>
      <c r="C115" s="44" t="s">
        <v>17</v>
      </c>
      <c r="D115" s="44" t="s">
        <v>17</v>
      </c>
      <c r="E115" s="160" t="s">
        <v>543</v>
      </c>
      <c r="F115" s="317"/>
      <c r="G115" s="317"/>
    </row>
    <row r="116" spans="1:7" s="16" customFormat="1" ht="95.25" customHeight="1" x14ac:dyDescent="0.25">
      <c r="A116" s="42" t="s">
        <v>108</v>
      </c>
      <c r="B116" s="28" t="s">
        <v>40</v>
      </c>
      <c r="C116" s="44" t="s">
        <v>17</v>
      </c>
      <c r="D116" s="44" t="s">
        <v>17</v>
      </c>
      <c r="E116" s="160" t="s">
        <v>537</v>
      </c>
      <c r="F116" s="317"/>
      <c r="G116" s="317"/>
    </row>
    <row r="117" spans="1:7" s="16" customFormat="1" ht="58.9" customHeight="1" x14ac:dyDescent="0.25">
      <c r="A117" s="42" t="s">
        <v>108</v>
      </c>
      <c r="B117" s="28" t="s">
        <v>41</v>
      </c>
      <c r="C117" s="44" t="s">
        <v>17</v>
      </c>
      <c r="D117" s="44" t="s">
        <v>17</v>
      </c>
      <c r="E117" s="160" t="s">
        <v>538</v>
      </c>
      <c r="F117" s="317"/>
      <c r="G117" s="317"/>
    </row>
    <row r="118" spans="1:7" s="16" customFormat="1" ht="193.5" customHeight="1" x14ac:dyDescent="0.25">
      <c r="A118" s="42" t="s">
        <v>108</v>
      </c>
      <c r="B118" s="28" t="s">
        <v>42</v>
      </c>
      <c r="C118" s="44" t="s">
        <v>17</v>
      </c>
      <c r="D118" s="44" t="s">
        <v>17</v>
      </c>
      <c r="E118" s="160" t="s">
        <v>574</v>
      </c>
      <c r="F118" s="317"/>
      <c r="G118" s="317"/>
    </row>
    <row r="119" spans="1:7" s="16" customFormat="1" ht="108.75" customHeight="1" x14ac:dyDescent="0.25">
      <c r="A119" s="42" t="s">
        <v>108</v>
      </c>
      <c r="B119" s="28" t="s">
        <v>43</v>
      </c>
      <c r="C119" s="44" t="s">
        <v>17</v>
      </c>
      <c r="D119" s="44" t="s">
        <v>17</v>
      </c>
      <c r="E119" s="160" t="s">
        <v>591</v>
      </c>
      <c r="F119" s="317"/>
      <c r="G119" s="317"/>
    </row>
    <row r="120" spans="1:7" s="16" customFormat="1" ht="157.5" customHeight="1" x14ac:dyDescent="0.25">
      <c r="A120" s="42" t="s">
        <v>108</v>
      </c>
      <c r="B120" s="28" t="s">
        <v>118</v>
      </c>
      <c r="C120" s="44" t="s">
        <v>17</v>
      </c>
      <c r="D120" s="44" t="s">
        <v>17</v>
      </c>
      <c r="E120" s="160" t="s">
        <v>918</v>
      </c>
      <c r="F120" s="317"/>
      <c r="G120" s="317"/>
    </row>
    <row r="121" spans="1:7" s="16" customFormat="1" ht="101.25" customHeight="1" x14ac:dyDescent="0.25">
      <c r="A121" s="42" t="s">
        <v>108</v>
      </c>
      <c r="B121" s="28" t="s">
        <v>37</v>
      </c>
      <c r="C121" s="44" t="s">
        <v>17</v>
      </c>
      <c r="D121" s="44" t="s">
        <v>17</v>
      </c>
      <c r="E121" s="160" t="s">
        <v>606</v>
      </c>
      <c r="F121" s="317"/>
      <c r="G121" s="317"/>
    </row>
    <row r="122" spans="1:7" s="16" customFormat="1" ht="158.25" customHeight="1" x14ac:dyDescent="0.25">
      <c r="A122" s="333" t="s">
        <v>108</v>
      </c>
      <c r="B122" s="119" t="s">
        <v>178</v>
      </c>
      <c r="C122" s="44" t="s">
        <v>17</v>
      </c>
      <c r="D122" s="44" t="s">
        <v>17</v>
      </c>
      <c r="E122" s="160" t="s">
        <v>540</v>
      </c>
      <c r="F122" s="317"/>
      <c r="G122" s="317"/>
    </row>
    <row r="123" spans="1:7" s="16" customFormat="1" x14ac:dyDescent="0.25">
      <c r="A123" s="334"/>
      <c r="B123" s="61" t="s">
        <v>66</v>
      </c>
      <c r="C123" s="62">
        <v>0</v>
      </c>
      <c r="D123" s="62">
        <v>0</v>
      </c>
      <c r="E123" s="160"/>
      <c r="F123" s="317"/>
      <c r="G123" s="317"/>
    </row>
    <row r="124" spans="1:7" s="16" customFormat="1" x14ac:dyDescent="0.25">
      <c r="A124" s="335"/>
      <c r="B124" s="60" t="s">
        <v>117</v>
      </c>
      <c r="C124" s="62">
        <v>0</v>
      </c>
      <c r="D124" s="62">
        <v>0</v>
      </c>
      <c r="E124" s="160"/>
      <c r="F124" s="318"/>
      <c r="G124" s="318"/>
    </row>
    <row r="125" spans="1:7" ht="43.9" customHeight="1" x14ac:dyDescent="0.25">
      <c r="A125" s="41" t="s">
        <v>109</v>
      </c>
      <c r="B125" s="43" t="s">
        <v>163</v>
      </c>
      <c r="C125" s="40" t="s">
        <v>34</v>
      </c>
      <c r="D125" s="40" t="s">
        <v>34</v>
      </c>
      <c r="E125" s="212" t="s">
        <v>187</v>
      </c>
      <c r="F125" s="316" t="s">
        <v>219</v>
      </c>
      <c r="G125" s="316"/>
    </row>
    <row r="126" spans="1:7" s="16" customFormat="1" ht="58.9" customHeight="1" x14ac:dyDescent="0.25">
      <c r="A126" s="42" t="s">
        <v>109</v>
      </c>
      <c r="B126" s="36" t="s">
        <v>39</v>
      </c>
      <c r="C126" s="44" t="s">
        <v>17</v>
      </c>
      <c r="D126" s="44" t="s">
        <v>17</v>
      </c>
      <c r="E126" s="160" t="s">
        <v>541</v>
      </c>
      <c r="F126" s="317"/>
      <c r="G126" s="317"/>
    </row>
    <row r="127" spans="1:7" s="16" customFormat="1" ht="96.75" customHeight="1" x14ac:dyDescent="0.25">
      <c r="A127" s="42" t="s">
        <v>109</v>
      </c>
      <c r="B127" s="28" t="s">
        <v>40</v>
      </c>
      <c r="C127" s="44" t="s">
        <v>17</v>
      </c>
      <c r="D127" s="44" t="s">
        <v>17</v>
      </c>
      <c r="E127" s="160" t="s">
        <v>537</v>
      </c>
      <c r="F127" s="317"/>
      <c r="G127" s="317"/>
    </row>
    <row r="128" spans="1:7" s="16" customFormat="1" ht="81" customHeight="1" x14ac:dyDescent="0.25">
      <c r="A128" s="42" t="s">
        <v>109</v>
      </c>
      <c r="B128" s="29" t="s">
        <v>234</v>
      </c>
      <c r="C128" s="44" t="s">
        <v>17</v>
      </c>
      <c r="D128" s="44" t="s">
        <v>17</v>
      </c>
      <c r="E128" s="160" t="s">
        <v>538</v>
      </c>
      <c r="F128" s="317"/>
      <c r="G128" s="317"/>
    </row>
    <row r="129" spans="1:7" s="16" customFormat="1" ht="170.45" customHeight="1" x14ac:dyDescent="0.25">
      <c r="A129" s="42" t="s">
        <v>109</v>
      </c>
      <c r="B129" s="28" t="s">
        <v>231</v>
      </c>
      <c r="C129" s="44" t="s">
        <v>17</v>
      </c>
      <c r="D129" s="44" t="s">
        <v>17</v>
      </c>
      <c r="E129" s="160" t="s">
        <v>573</v>
      </c>
      <c r="F129" s="317"/>
      <c r="G129" s="317"/>
    </row>
    <row r="130" spans="1:7" s="16" customFormat="1" ht="107.25" customHeight="1" x14ac:dyDescent="0.25">
      <c r="A130" s="42" t="s">
        <v>109</v>
      </c>
      <c r="B130" s="28" t="s">
        <v>43</v>
      </c>
      <c r="C130" s="44" t="s">
        <v>17</v>
      </c>
      <c r="D130" s="44" t="s">
        <v>17</v>
      </c>
      <c r="E130" s="160" t="s">
        <v>591</v>
      </c>
      <c r="F130" s="317"/>
      <c r="G130" s="317"/>
    </row>
    <row r="131" spans="1:7" s="16" customFormat="1" ht="178.15" customHeight="1" x14ac:dyDescent="0.25">
      <c r="A131" s="42" t="s">
        <v>109</v>
      </c>
      <c r="B131" s="28" t="s">
        <v>118</v>
      </c>
      <c r="C131" s="44" t="s">
        <v>17</v>
      </c>
      <c r="D131" s="44" t="s">
        <v>17</v>
      </c>
      <c r="E131" s="160" t="s">
        <v>918</v>
      </c>
      <c r="F131" s="317"/>
      <c r="G131" s="317"/>
    </row>
    <row r="132" spans="1:7" s="16" customFormat="1" ht="102" customHeight="1" x14ac:dyDescent="0.25">
      <c r="A132" s="42" t="s">
        <v>109</v>
      </c>
      <c r="B132" s="28" t="s">
        <v>37</v>
      </c>
      <c r="C132" s="44" t="s">
        <v>17</v>
      </c>
      <c r="D132" s="44" t="s">
        <v>17</v>
      </c>
      <c r="E132" s="160" t="s">
        <v>606</v>
      </c>
      <c r="F132" s="317"/>
      <c r="G132" s="317"/>
    </row>
    <row r="133" spans="1:7" s="16" customFormat="1" ht="135" customHeight="1" x14ac:dyDescent="0.25">
      <c r="A133" s="333" t="s">
        <v>109</v>
      </c>
      <c r="B133" s="119" t="s">
        <v>178</v>
      </c>
      <c r="C133" s="44" t="s">
        <v>17</v>
      </c>
      <c r="D133" s="44" t="s">
        <v>17</v>
      </c>
      <c r="E133" s="160" t="s">
        <v>540</v>
      </c>
      <c r="F133" s="317"/>
      <c r="G133" s="317"/>
    </row>
    <row r="134" spans="1:7" s="16" customFormat="1" x14ac:dyDescent="0.25">
      <c r="A134" s="334"/>
      <c r="B134" s="61" t="s">
        <v>66</v>
      </c>
      <c r="C134" s="62">
        <v>0</v>
      </c>
      <c r="D134" s="62">
        <v>0</v>
      </c>
      <c r="E134" s="160"/>
      <c r="F134" s="317"/>
      <c r="G134" s="317"/>
    </row>
    <row r="135" spans="1:7" s="16" customFormat="1" x14ac:dyDescent="0.25">
      <c r="A135" s="335"/>
      <c r="B135" s="60" t="s">
        <v>117</v>
      </c>
      <c r="C135" s="62">
        <v>0</v>
      </c>
      <c r="D135" s="62">
        <v>0</v>
      </c>
      <c r="E135" s="160"/>
      <c r="F135" s="318"/>
      <c r="G135" s="318"/>
    </row>
    <row r="136" spans="1:7" ht="68.45" customHeight="1" x14ac:dyDescent="0.25">
      <c r="A136" s="41" t="s">
        <v>110</v>
      </c>
      <c r="B136" s="43" t="s">
        <v>164</v>
      </c>
      <c r="C136" s="40" t="s">
        <v>34</v>
      </c>
      <c r="D136" s="40" t="s">
        <v>34</v>
      </c>
      <c r="E136" s="212" t="s">
        <v>188</v>
      </c>
      <c r="F136" s="316" t="s">
        <v>242</v>
      </c>
      <c r="G136" s="316"/>
    </row>
    <row r="137" spans="1:7" s="16" customFormat="1" ht="58.9" customHeight="1" x14ac:dyDescent="0.25">
      <c r="A137" s="42" t="s">
        <v>110</v>
      </c>
      <c r="B137" s="36" t="s">
        <v>39</v>
      </c>
      <c r="C137" s="44" t="s">
        <v>17</v>
      </c>
      <c r="D137" s="44" t="s">
        <v>17</v>
      </c>
      <c r="E137" s="160" t="s">
        <v>541</v>
      </c>
      <c r="F137" s="317"/>
      <c r="G137" s="317"/>
    </row>
    <row r="138" spans="1:7" s="16" customFormat="1" ht="103.5" customHeight="1" x14ac:dyDescent="0.25">
      <c r="A138" s="42" t="s">
        <v>110</v>
      </c>
      <c r="B138" s="28" t="s">
        <v>40</v>
      </c>
      <c r="C138" s="44" t="s">
        <v>17</v>
      </c>
      <c r="D138" s="44" t="s">
        <v>17</v>
      </c>
      <c r="E138" s="160" t="s">
        <v>537</v>
      </c>
      <c r="F138" s="317"/>
      <c r="G138" s="317"/>
    </row>
    <row r="139" spans="1:7" s="16" customFormat="1" ht="58.9" customHeight="1" x14ac:dyDescent="0.25">
      <c r="A139" s="42" t="s">
        <v>110</v>
      </c>
      <c r="B139" s="29" t="s">
        <v>235</v>
      </c>
      <c r="C139" s="44" t="s">
        <v>17</v>
      </c>
      <c r="D139" s="44" t="s">
        <v>17</v>
      </c>
      <c r="E139" s="160" t="s">
        <v>538</v>
      </c>
      <c r="F139" s="317"/>
      <c r="G139" s="317"/>
    </row>
    <row r="140" spans="1:7" s="16" customFormat="1" ht="241.15" customHeight="1" x14ac:dyDescent="0.25">
      <c r="A140" s="42" t="s">
        <v>110</v>
      </c>
      <c r="B140" s="28" t="s">
        <v>231</v>
      </c>
      <c r="C140" s="44" t="s">
        <v>17</v>
      </c>
      <c r="D140" s="44" t="s">
        <v>17</v>
      </c>
      <c r="E140" s="160" t="s">
        <v>938</v>
      </c>
      <c r="F140" s="317"/>
      <c r="G140" s="317"/>
    </row>
    <row r="141" spans="1:7" s="16" customFormat="1" ht="104.25" customHeight="1" x14ac:dyDescent="0.25">
      <c r="A141" s="42" t="s">
        <v>110</v>
      </c>
      <c r="B141" s="29" t="s">
        <v>236</v>
      </c>
      <c r="C141" s="44" t="s">
        <v>17</v>
      </c>
      <c r="D141" s="44" t="s">
        <v>17</v>
      </c>
      <c r="E141" s="160" t="s">
        <v>591</v>
      </c>
      <c r="F141" s="317"/>
      <c r="G141" s="317"/>
    </row>
    <row r="142" spans="1:7" s="16" customFormat="1" ht="162.75" customHeight="1" x14ac:dyDescent="0.25">
      <c r="A142" s="42" t="s">
        <v>110</v>
      </c>
      <c r="B142" s="28" t="s">
        <v>118</v>
      </c>
      <c r="C142" s="44" t="s">
        <v>17</v>
      </c>
      <c r="D142" s="44" t="s">
        <v>17</v>
      </c>
      <c r="E142" s="160" t="s">
        <v>918</v>
      </c>
      <c r="F142" s="317"/>
      <c r="G142" s="317"/>
    </row>
    <row r="143" spans="1:7" s="16" customFormat="1" ht="66.75" customHeight="1" x14ac:dyDescent="0.25">
      <c r="A143" s="42" t="s">
        <v>110</v>
      </c>
      <c r="B143" s="28" t="s">
        <v>37</v>
      </c>
      <c r="C143" s="44" t="s">
        <v>17</v>
      </c>
      <c r="D143" s="44" t="s">
        <v>17</v>
      </c>
      <c r="E143" s="160" t="s">
        <v>539</v>
      </c>
      <c r="F143" s="317"/>
      <c r="G143" s="317"/>
    </row>
    <row r="144" spans="1:7" s="16" customFormat="1" ht="144" customHeight="1" x14ac:dyDescent="0.25">
      <c r="A144" s="333" t="s">
        <v>110</v>
      </c>
      <c r="B144" s="119" t="s">
        <v>178</v>
      </c>
      <c r="C144" s="44" t="s">
        <v>17</v>
      </c>
      <c r="D144" s="44" t="s">
        <v>17</v>
      </c>
      <c r="E144" s="160" t="s">
        <v>540</v>
      </c>
      <c r="F144" s="317"/>
      <c r="G144" s="317"/>
    </row>
    <row r="145" spans="1:7" s="16" customFormat="1" x14ac:dyDescent="0.25">
      <c r="A145" s="334"/>
      <c r="B145" s="61" t="s">
        <v>66</v>
      </c>
      <c r="C145" s="62">
        <v>0</v>
      </c>
      <c r="D145" s="62">
        <v>0</v>
      </c>
      <c r="E145" s="160"/>
      <c r="F145" s="317"/>
      <c r="G145" s="317"/>
    </row>
    <row r="146" spans="1:7" s="16" customFormat="1" x14ac:dyDescent="0.25">
      <c r="A146" s="335"/>
      <c r="B146" s="60" t="s">
        <v>117</v>
      </c>
      <c r="C146" s="62">
        <v>0</v>
      </c>
      <c r="D146" s="62">
        <v>0</v>
      </c>
      <c r="E146" s="160"/>
      <c r="F146" s="318"/>
      <c r="G146" s="318"/>
    </row>
    <row r="147" spans="1:7" ht="76.5" x14ac:dyDescent="0.25">
      <c r="A147" s="41" t="s">
        <v>111</v>
      </c>
      <c r="B147" s="43" t="s">
        <v>165</v>
      </c>
      <c r="C147" s="40" t="s">
        <v>34</v>
      </c>
      <c r="D147" s="40" t="s">
        <v>34</v>
      </c>
      <c r="E147" s="212" t="s">
        <v>212</v>
      </c>
      <c r="F147" s="316" t="s">
        <v>220</v>
      </c>
      <c r="G147" s="316"/>
    </row>
    <row r="148" spans="1:7" s="16" customFormat="1" ht="64.150000000000006" customHeight="1" x14ac:dyDescent="0.25">
      <c r="A148" s="42" t="s">
        <v>111</v>
      </c>
      <c r="B148" s="36" t="s">
        <v>39</v>
      </c>
      <c r="C148" s="44" t="s">
        <v>17</v>
      </c>
      <c r="D148" s="44" t="s">
        <v>17</v>
      </c>
      <c r="E148" s="160" t="s">
        <v>543</v>
      </c>
      <c r="F148" s="317"/>
      <c r="G148" s="317"/>
    </row>
    <row r="149" spans="1:7" s="16" customFormat="1" ht="86.25" customHeight="1" x14ac:dyDescent="0.25">
      <c r="A149" s="42" t="s">
        <v>111</v>
      </c>
      <c r="B149" s="28" t="s">
        <v>40</v>
      </c>
      <c r="C149" s="44" t="s">
        <v>17</v>
      </c>
      <c r="D149" s="44" t="s">
        <v>17</v>
      </c>
      <c r="E149" s="160" t="s">
        <v>537</v>
      </c>
      <c r="F149" s="317"/>
      <c r="G149" s="317"/>
    </row>
    <row r="150" spans="1:7" s="16" customFormat="1" ht="114.75" x14ac:dyDescent="0.25">
      <c r="A150" s="42" t="s">
        <v>111</v>
      </c>
      <c r="B150" s="29" t="s">
        <v>234</v>
      </c>
      <c r="C150" s="44" t="s">
        <v>17</v>
      </c>
      <c r="D150" s="44" t="s">
        <v>17</v>
      </c>
      <c r="E150" s="160" t="s">
        <v>572</v>
      </c>
      <c r="F150" s="317"/>
      <c r="G150" s="317"/>
    </row>
    <row r="151" spans="1:7" s="16" customFormat="1" ht="125.25" customHeight="1" x14ac:dyDescent="0.25">
      <c r="A151" s="42" t="s">
        <v>111</v>
      </c>
      <c r="B151" s="28" t="s">
        <v>231</v>
      </c>
      <c r="C151" s="44" t="s">
        <v>17</v>
      </c>
      <c r="D151" s="44" t="s">
        <v>17</v>
      </c>
      <c r="E151" s="160" t="s">
        <v>937</v>
      </c>
      <c r="F151" s="317"/>
      <c r="G151" s="317"/>
    </row>
    <row r="152" spans="1:7" s="16" customFormat="1" ht="102" x14ac:dyDescent="0.25">
      <c r="A152" s="42" t="s">
        <v>111</v>
      </c>
      <c r="B152" s="28" t="s">
        <v>233</v>
      </c>
      <c r="C152" s="44" t="s">
        <v>17</v>
      </c>
      <c r="D152" s="44" t="s">
        <v>17</v>
      </c>
      <c r="E152" s="160" t="s">
        <v>591</v>
      </c>
      <c r="F152" s="317"/>
      <c r="G152" s="317"/>
    </row>
    <row r="153" spans="1:7" s="16" customFormat="1" ht="184.15" customHeight="1" x14ac:dyDescent="0.25">
      <c r="A153" s="42" t="s">
        <v>111</v>
      </c>
      <c r="B153" s="28" t="s">
        <v>118</v>
      </c>
      <c r="C153" s="44" t="s">
        <v>17</v>
      </c>
      <c r="D153" s="44" t="s">
        <v>17</v>
      </c>
      <c r="E153" s="160" t="s">
        <v>933</v>
      </c>
      <c r="F153" s="317"/>
      <c r="G153" s="317"/>
    </row>
    <row r="154" spans="1:7" s="16" customFormat="1" ht="168.6" customHeight="1" x14ac:dyDescent="0.25">
      <c r="A154" s="42" t="s">
        <v>111</v>
      </c>
      <c r="B154" s="28" t="s">
        <v>237</v>
      </c>
      <c r="C154" s="44" t="s">
        <v>17</v>
      </c>
      <c r="D154" s="44" t="s">
        <v>17</v>
      </c>
      <c r="E154" s="160" t="s">
        <v>894</v>
      </c>
      <c r="F154" s="317"/>
      <c r="G154" s="317"/>
    </row>
    <row r="155" spans="1:7" s="16" customFormat="1" ht="144" customHeight="1" x14ac:dyDescent="0.25">
      <c r="A155" s="333" t="s">
        <v>111</v>
      </c>
      <c r="B155" s="119" t="s">
        <v>178</v>
      </c>
      <c r="C155" s="44" t="s">
        <v>17</v>
      </c>
      <c r="D155" s="44" t="s">
        <v>17</v>
      </c>
      <c r="E155" s="160" t="s">
        <v>540</v>
      </c>
      <c r="F155" s="317"/>
      <c r="G155" s="317"/>
    </row>
    <row r="156" spans="1:7" s="16" customFormat="1" x14ac:dyDescent="0.25">
      <c r="A156" s="334"/>
      <c r="B156" s="61" t="s">
        <v>66</v>
      </c>
      <c r="C156" s="62">
        <v>0</v>
      </c>
      <c r="D156" s="62">
        <v>0</v>
      </c>
      <c r="E156" s="211"/>
      <c r="F156" s="317"/>
      <c r="G156" s="317"/>
    </row>
    <row r="157" spans="1:7" s="16" customFormat="1" x14ac:dyDescent="0.25">
      <c r="A157" s="335"/>
      <c r="B157" s="60" t="s">
        <v>117</v>
      </c>
      <c r="C157" s="62">
        <v>0</v>
      </c>
      <c r="D157" s="62">
        <v>0</v>
      </c>
      <c r="E157" s="211"/>
      <c r="F157" s="318"/>
      <c r="G157" s="318"/>
    </row>
    <row r="158" spans="1:7" ht="37.15" customHeight="1" x14ac:dyDescent="0.25">
      <c r="A158" s="41" t="s">
        <v>112</v>
      </c>
      <c r="B158" s="43" t="s">
        <v>166</v>
      </c>
      <c r="C158" s="40" t="s">
        <v>34</v>
      </c>
      <c r="D158" s="40" t="s">
        <v>34</v>
      </c>
      <c r="E158" s="212" t="s">
        <v>250</v>
      </c>
      <c r="F158" s="316" t="s">
        <v>934</v>
      </c>
      <c r="G158" s="316"/>
    </row>
    <row r="159" spans="1:7" s="16" customFormat="1" ht="58.9" customHeight="1" x14ac:dyDescent="0.25">
      <c r="A159" s="42" t="s">
        <v>112</v>
      </c>
      <c r="B159" s="36" t="s">
        <v>39</v>
      </c>
      <c r="C159" s="44" t="s">
        <v>17</v>
      </c>
      <c r="D159" s="44" t="s">
        <v>17</v>
      </c>
      <c r="E159" s="160" t="s">
        <v>541</v>
      </c>
      <c r="F159" s="320"/>
      <c r="G159" s="317"/>
    </row>
    <row r="160" spans="1:7" s="16" customFormat="1" ht="111" customHeight="1" x14ac:dyDescent="0.25">
      <c r="A160" s="42" t="s">
        <v>112</v>
      </c>
      <c r="B160" s="28" t="s">
        <v>40</v>
      </c>
      <c r="C160" s="44" t="s">
        <v>17</v>
      </c>
      <c r="D160" s="44" t="s">
        <v>17</v>
      </c>
      <c r="E160" s="160" t="s">
        <v>537</v>
      </c>
      <c r="F160" s="320"/>
      <c r="G160" s="317"/>
    </row>
    <row r="161" spans="1:7" s="16" customFormat="1" ht="96" customHeight="1" x14ac:dyDescent="0.25">
      <c r="A161" s="42" t="s">
        <v>112</v>
      </c>
      <c r="B161" s="28" t="s">
        <v>41</v>
      </c>
      <c r="C161" s="44" t="s">
        <v>17</v>
      </c>
      <c r="D161" s="44" t="s">
        <v>17</v>
      </c>
      <c r="E161" s="160" t="s">
        <v>538</v>
      </c>
      <c r="F161" s="320"/>
      <c r="G161" s="317"/>
    </row>
    <row r="162" spans="1:7" s="16" customFormat="1" ht="138" customHeight="1" x14ac:dyDescent="0.25">
      <c r="A162" s="42" t="s">
        <v>112</v>
      </c>
      <c r="B162" s="28" t="s">
        <v>42</v>
      </c>
      <c r="C162" s="44" t="s">
        <v>17</v>
      </c>
      <c r="D162" s="44" t="s">
        <v>17</v>
      </c>
      <c r="E162" s="160" t="s">
        <v>588</v>
      </c>
      <c r="F162" s="320"/>
      <c r="G162" s="317"/>
    </row>
    <row r="163" spans="1:7" s="16" customFormat="1" ht="109.5" customHeight="1" x14ac:dyDescent="0.25">
      <c r="A163" s="42" t="s">
        <v>112</v>
      </c>
      <c r="B163" s="28" t="s">
        <v>43</v>
      </c>
      <c r="C163" s="44" t="s">
        <v>17</v>
      </c>
      <c r="D163" s="44" t="s">
        <v>17</v>
      </c>
      <c r="E163" s="160" t="s">
        <v>591</v>
      </c>
      <c r="F163" s="320"/>
      <c r="G163" s="317"/>
    </row>
    <row r="164" spans="1:7" s="16" customFormat="1" ht="144.75" customHeight="1" x14ac:dyDescent="0.25">
      <c r="A164" s="42" t="s">
        <v>112</v>
      </c>
      <c r="B164" s="28" t="s">
        <v>118</v>
      </c>
      <c r="C164" s="44" t="s">
        <v>17</v>
      </c>
      <c r="D164" s="44" t="s">
        <v>17</v>
      </c>
      <c r="E164" s="160" t="s">
        <v>918</v>
      </c>
      <c r="F164" s="320"/>
      <c r="G164" s="317"/>
    </row>
    <row r="165" spans="1:7" s="16" customFormat="1" ht="90.75" customHeight="1" x14ac:dyDescent="0.25">
      <c r="A165" s="42" t="s">
        <v>112</v>
      </c>
      <c r="B165" s="28" t="s">
        <v>37</v>
      </c>
      <c r="C165" s="44" t="s">
        <v>17</v>
      </c>
      <c r="D165" s="44" t="s">
        <v>17</v>
      </c>
      <c r="E165" s="160" t="s">
        <v>539</v>
      </c>
      <c r="F165" s="320"/>
      <c r="G165" s="317"/>
    </row>
    <row r="166" spans="1:7" s="16" customFormat="1" ht="143.25" customHeight="1" x14ac:dyDescent="0.25">
      <c r="A166" s="333" t="s">
        <v>112</v>
      </c>
      <c r="B166" s="119" t="s">
        <v>178</v>
      </c>
      <c r="C166" s="44" t="s">
        <v>17</v>
      </c>
      <c r="D166" s="44" t="s">
        <v>17</v>
      </c>
      <c r="E166" s="160" t="s">
        <v>540</v>
      </c>
      <c r="F166" s="320"/>
      <c r="G166" s="317"/>
    </row>
    <row r="167" spans="1:7" s="16" customFormat="1" x14ac:dyDescent="0.25">
      <c r="A167" s="334"/>
      <c r="B167" s="61" t="s">
        <v>66</v>
      </c>
      <c r="C167" s="62">
        <v>0</v>
      </c>
      <c r="D167" s="62">
        <v>0</v>
      </c>
      <c r="E167" s="160"/>
      <c r="F167" s="320"/>
      <c r="G167" s="317"/>
    </row>
    <row r="168" spans="1:7" s="16" customFormat="1" x14ac:dyDescent="0.25">
      <c r="A168" s="335"/>
      <c r="B168" s="60" t="s">
        <v>117</v>
      </c>
      <c r="C168" s="62">
        <v>0</v>
      </c>
      <c r="D168" s="62">
        <v>0</v>
      </c>
      <c r="E168" s="160"/>
      <c r="F168" s="321"/>
      <c r="G168" s="318"/>
    </row>
    <row r="169" spans="1:7" ht="48" customHeight="1" x14ac:dyDescent="0.25">
      <c r="A169" s="51" t="s">
        <v>113</v>
      </c>
      <c r="B169" s="52" t="s">
        <v>167</v>
      </c>
      <c r="C169" s="71" t="s">
        <v>34</v>
      </c>
      <c r="D169" s="71" t="s">
        <v>34</v>
      </c>
      <c r="E169" s="212" t="s">
        <v>243</v>
      </c>
      <c r="F169" s="316" t="s">
        <v>895</v>
      </c>
      <c r="G169" s="316"/>
    </row>
    <row r="170" spans="1:7" s="16" customFormat="1" ht="58.9" customHeight="1" x14ac:dyDescent="0.25">
      <c r="A170" s="58" t="s">
        <v>113</v>
      </c>
      <c r="B170" s="46" t="s">
        <v>39</v>
      </c>
      <c r="C170" s="44" t="s">
        <v>17</v>
      </c>
      <c r="D170" s="44" t="s">
        <v>17</v>
      </c>
      <c r="E170" s="160" t="s">
        <v>541</v>
      </c>
      <c r="F170" s="317"/>
      <c r="G170" s="317"/>
    </row>
    <row r="171" spans="1:7" s="16" customFormat="1" ht="111" customHeight="1" x14ac:dyDescent="0.25">
      <c r="A171" s="58" t="s">
        <v>113</v>
      </c>
      <c r="B171" s="59" t="s">
        <v>40</v>
      </c>
      <c r="C171" s="44" t="s">
        <v>17</v>
      </c>
      <c r="D171" s="44" t="s">
        <v>17</v>
      </c>
      <c r="E171" s="160" t="s">
        <v>537</v>
      </c>
      <c r="F171" s="317"/>
      <c r="G171" s="317"/>
    </row>
    <row r="172" spans="1:7" s="16" customFormat="1" ht="91.5" customHeight="1" x14ac:dyDescent="0.25">
      <c r="A172" s="58" t="s">
        <v>113</v>
      </c>
      <c r="B172" s="59" t="s">
        <v>41</v>
      </c>
      <c r="C172" s="44" t="s">
        <v>17</v>
      </c>
      <c r="D172" s="44" t="s">
        <v>17</v>
      </c>
      <c r="E172" s="160" t="s">
        <v>538</v>
      </c>
      <c r="F172" s="317"/>
      <c r="G172" s="317"/>
    </row>
    <row r="173" spans="1:7" s="16" customFormat="1" ht="112.5" customHeight="1" x14ac:dyDescent="0.25">
      <c r="A173" s="58" t="s">
        <v>113</v>
      </c>
      <c r="B173" s="59" t="s">
        <v>42</v>
      </c>
      <c r="C173" s="44" t="s">
        <v>17</v>
      </c>
      <c r="D173" s="44" t="s">
        <v>17</v>
      </c>
      <c r="E173" s="160" t="s">
        <v>579</v>
      </c>
      <c r="F173" s="317"/>
      <c r="G173" s="317"/>
    </row>
    <row r="174" spans="1:7" s="16" customFormat="1" ht="119.25" customHeight="1" x14ac:dyDescent="0.25">
      <c r="A174" s="58" t="s">
        <v>113</v>
      </c>
      <c r="B174" s="59" t="s">
        <v>43</v>
      </c>
      <c r="C174" s="44" t="s">
        <v>17</v>
      </c>
      <c r="D174" s="44" t="s">
        <v>17</v>
      </c>
      <c r="E174" s="160" t="s">
        <v>591</v>
      </c>
      <c r="F174" s="317"/>
      <c r="G174" s="317"/>
    </row>
    <row r="175" spans="1:7" s="16" customFormat="1" ht="90.75" customHeight="1" x14ac:dyDescent="0.25">
      <c r="A175" s="58" t="s">
        <v>113</v>
      </c>
      <c r="B175" s="59" t="s">
        <v>289</v>
      </c>
      <c r="C175" s="44" t="s">
        <v>17</v>
      </c>
      <c r="D175" s="44" t="s">
        <v>17</v>
      </c>
      <c r="E175" s="160" t="s">
        <v>539</v>
      </c>
      <c r="F175" s="317"/>
      <c r="G175" s="317"/>
    </row>
    <row r="176" spans="1:7" s="16" customFormat="1" ht="132.75" customHeight="1" x14ac:dyDescent="0.25">
      <c r="A176" s="333" t="s">
        <v>113</v>
      </c>
      <c r="B176" s="119" t="s">
        <v>179</v>
      </c>
      <c r="C176" s="44" t="s">
        <v>17</v>
      </c>
      <c r="D176" s="44" t="s">
        <v>17</v>
      </c>
      <c r="E176" s="160" t="s">
        <v>540</v>
      </c>
      <c r="F176" s="317"/>
      <c r="G176" s="317"/>
    </row>
    <row r="177" spans="1:8" s="16" customFormat="1" x14ac:dyDescent="0.25">
      <c r="A177" s="334"/>
      <c r="B177" s="61" t="s">
        <v>66</v>
      </c>
      <c r="C177" s="62">
        <v>0</v>
      </c>
      <c r="D177" s="62">
        <v>0</v>
      </c>
      <c r="E177" s="207"/>
      <c r="F177" s="317"/>
      <c r="G177" s="317"/>
    </row>
    <row r="178" spans="1:8" s="16" customFormat="1" x14ac:dyDescent="0.25">
      <c r="A178" s="335"/>
      <c r="B178" s="60" t="s">
        <v>117</v>
      </c>
      <c r="C178" s="62">
        <v>0</v>
      </c>
      <c r="D178" s="62">
        <v>0</v>
      </c>
      <c r="E178" s="217"/>
      <c r="F178" s="318"/>
      <c r="G178" s="318"/>
    </row>
    <row r="179" spans="1:8" s="16" customFormat="1" ht="78.75" customHeight="1" x14ac:dyDescent="0.25">
      <c r="A179" s="41" t="s">
        <v>114</v>
      </c>
      <c r="B179" s="43" t="s">
        <v>283</v>
      </c>
      <c r="C179" s="40" t="s">
        <v>34</v>
      </c>
      <c r="D179" s="40" t="s">
        <v>34</v>
      </c>
      <c r="E179" s="212" t="s">
        <v>190</v>
      </c>
      <c r="F179" s="316" t="s">
        <v>221</v>
      </c>
      <c r="G179" s="316"/>
    </row>
    <row r="180" spans="1:8" ht="58.9" customHeight="1" x14ac:dyDescent="0.25">
      <c r="A180" s="42" t="s">
        <v>114</v>
      </c>
      <c r="B180" s="36" t="s">
        <v>39</v>
      </c>
      <c r="C180" s="44" t="s">
        <v>17</v>
      </c>
      <c r="D180" s="44" t="s">
        <v>17</v>
      </c>
      <c r="E180" s="160" t="s">
        <v>543</v>
      </c>
      <c r="F180" s="317"/>
      <c r="G180" s="317"/>
    </row>
    <row r="181" spans="1:8" s="16" customFormat="1" ht="105.75" customHeight="1" x14ac:dyDescent="0.25">
      <c r="A181" s="42" t="s">
        <v>114</v>
      </c>
      <c r="B181" s="28" t="s">
        <v>40</v>
      </c>
      <c r="C181" s="44" t="s">
        <v>17</v>
      </c>
      <c r="D181" s="44" t="s">
        <v>17</v>
      </c>
      <c r="E181" s="160" t="s">
        <v>569</v>
      </c>
      <c r="F181" s="317"/>
      <c r="G181" s="317"/>
    </row>
    <row r="182" spans="1:8" s="16" customFormat="1" ht="90.75" customHeight="1" x14ac:dyDescent="0.25">
      <c r="A182" s="42" t="s">
        <v>114</v>
      </c>
      <c r="B182" s="28" t="s">
        <v>41</v>
      </c>
      <c r="C182" s="44" t="s">
        <v>17</v>
      </c>
      <c r="D182" s="44" t="s">
        <v>17</v>
      </c>
      <c r="E182" s="160" t="s">
        <v>538</v>
      </c>
      <c r="F182" s="317"/>
      <c r="G182" s="317"/>
    </row>
    <row r="183" spans="1:8" s="16" customFormat="1" ht="138.75" customHeight="1" x14ac:dyDescent="0.25">
      <c r="A183" s="42" t="s">
        <v>114</v>
      </c>
      <c r="B183" s="28" t="s">
        <v>290</v>
      </c>
      <c r="C183" s="44" t="s">
        <v>17</v>
      </c>
      <c r="D183" s="44" t="s">
        <v>17</v>
      </c>
      <c r="E183" s="160" t="s">
        <v>591</v>
      </c>
      <c r="F183" s="317"/>
      <c r="G183" s="317"/>
    </row>
    <row r="184" spans="1:8" s="16" customFormat="1" ht="150" customHeight="1" x14ac:dyDescent="0.25">
      <c r="A184" s="42" t="s">
        <v>114</v>
      </c>
      <c r="B184" s="28" t="s">
        <v>288</v>
      </c>
      <c r="C184" s="44" t="s">
        <v>17</v>
      </c>
      <c r="D184" s="44" t="s">
        <v>17</v>
      </c>
      <c r="E184" s="160" t="s">
        <v>918</v>
      </c>
      <c r="F184" s="317"/>
      <c r="G184" s="317"/>
    </row>
    <row r="185" spans="1:8" s="16" customFormat="1" ht="113.25" customHeight="1" x14ac:dyDescent="0.25">
      <c r="A185" s="42" t="s">
        <v>114</v>
      </c>
      <c r="B185" s="28" t="s">
        <v>289</v>
      </c>
      <c r="C185" s="44" t="s">
        <v>17</v>
      </c>
      <c r="D185" s="44" t="s">
        <v>17</v>
      </c>
      <c r="E185" s="160" t="s">
        <v>605</v>
      </c>
      <c r="F185" s="317"/>
      <c r="G185" s="317"/>
    </row>
    <row r="186" spans="1:8" s="16" customFormat="1" ht="132.75" customHeight="1" x14ac:dyDescent="0.25">
      <c r="A186" s="333" t="s">
        <v>114</v>
      </c>
      <c r="B186" s="119" t="s">
        <v>178</v>
      </c>
      <c r="C186" s="44" t="s">
        <v>17</v>
      </c>
      <c r="D186" s="44" t="s">
        <v>17</v>
      </c>
      <c r="E186" s="160" t="s">
        <v>540</v>
      </c>
      <c r="F186" s="317"/>
      <c r="G186" s="317"/>
    </row>
    <row r="187" spans="1:8" s="16" customFormat="1" x14ac:dyDescent="0.25">
      <c r="A187" s="334"/>
      <c r="B187" s="61" t="s">
        <v>66</v>
      </c>
      <c r="C187" s="62">
        <v>0</v>
      </c>
      <c r="D187" s="62">
        <v>0</v>
      </c>
      <c r="E187" s="160"/>
      <c r="F187" s="317"/>
      <c r="G187" s="317"/>
    </row>
    <row r="188" spans="1:8" s="16" customFormat="1" x14ac:dyDescent="0.25">
      <c r="A188" s="335"/>
      <c r="B188" s="60" t="s">
        <v>117</v>
      </c>
      <c r="C188" s="62">
        <v>0</v>
      </c>
      <c r="D188" s="62">
        <v>0</v>
      </c>
      <c r="E188" s="160"/>
      <c r="F188" s="318"/>
      <c r="G188" s="318"/>
    </row>
    <row r="189" spans="1:8" s="16" customFormat="1" ht="89.25" x14ac:dyDescent="0.25">
      <c r="A189" s="41" t="s">
        <v>115</v>
      </c>
      <c r="B189" s="43" t="s">
        <v>363</v>
      </c>
      <c r="C189" s="40" t="s">
        <v>34</v>
      </c>
      <c r="D189" s="40" t="s">
        <v>34</v>
      </c>
      <c r="E189" s="212" t="s">
        <v>239</v>
      </c>
      <c r="F189" s="316" t="s">
        <v>223</v>
      </c>
      <c r="G189" s="316"/>
      <c r="H189" s="157"/>
    </row>
    <row r="190" spans="1:8" ht="86.25" customHeight="1" x14ac:dyDescent="0.25">
      <c r="A190" s="42" t="s">
        <v>115</v>
      </c>
      <c r="B190" s="36" t="s">
        <v>39</v>
      </c>
      <c r="C190" s="44" t="s">
        <v>17</v>
      </c>
      <c r="D190" s="44" t="s">
        <v>17</v>
      </c>
      <c r="E190" s="160" t="s">
        <v>543</v>
      </c>
      <c r="F190" s="317"/>
      <c r="G190" s="317"/>
    </row>
    <row r="191" spans="1:8" s="16" customFormat="1" ht="103.5" customHeight="1" x14ac:dyDescent="0.25">
      <c r="A191" s="42" t="s">
        <v>115</v>
      </c>
      <c r="B191" s="28" t="s">
        <v>232</v>
      </c>
      <c r="C191" s="44" t="s">
        <v>17</v>
      </c>
      <c r="D191" s="44" t="s">
        <v>17</v>
      </c>
      <c r="E191" s="160" t="s">
        <v>537</v>
      </c>
      <c r="F191" s="317"/>
      <c r="G191" s="317"/>
    </row>
    <row r="192" spans="1:8" s="16" customFormat="1" ht="110.25" customHeight="1" x14ac:dyDescent="0.25">
      <c r="A192" s="42" t="s">
        <v>115</v>
      </c>
      <c r="B192" s="28" t="s">
        <v>41</v>
      </c>
      <c r="C192" s="44" t="s">
        <v>17</v>
      </c>
      <c r="D192" s="44" t="s">
        <v>17</v>
      </c>
      <c r="E192" s="160" t="s">
        <v>571</v>
      </c>
      <c r="F192" s="317"/>
      <c r="G192" s="317"/>
    </row>
    <row r="193" spans="1:8" s="16" customFormat="1" ht="102" x14ac:dyDescent="0.25">
      <c r="A193" s="42" t="s">
        <v>115</v>
      </c>
      <c r="B193" s="28" t="s">
        <v>42</v>
      </c>
      <c r="C193" s="44" t="s">
        <v>17</v>
      </c>
      <c r="D193" s="44" t="s">
        <v>17</v>
      </c>
      <c r="E193" s="160" t="s">
        <v>588</v>
      </c>
      <c r="F193" s="317"/>
      <c r="G193" s="317"/>
    </row>
    <row r="194" spans="1:8" s="16" customFormat="1" ht="145.5" customHeight="1" x14ac:dyDescent="0.25">
      <c r="A194" s="42" t="s">
        <v>115</v>
      </c>
      <c r="B194" s="28" t="s">
        <v>43</v>
      </c>
      <c r="C194" s="44" t="s">
        <v>17</v>
      </c>
      <c r="D194" s="44" t="s">
        <v>17</v>
      </c>
      <c r="E194" s="160" t="s">
        <v>591</v>
      </c>
      <c r="F194" s="317"/>
      <c r="G194" s="317"/>
    </row>
    <row r="195" spans="1:8" s="16" customFormat="1" ht="177.75" customHeight="1" x14ac:dyDescent="0.25">
      <c r="A195" s="42" t="s">
        <v>115</v>
      </c>
      <c r="B195" s="28" t="s">
        <v>118</v>
      </c>
      <c r="C195" s="44" t="s">
        <v>17</v>
      </c>
      <c r="D195" s="44" t="s">
        <v>17</v>
      </c>
      <c r="E195" s="160" t="s">
        <v>935</v>
      </c>
      <c r="F195" s="317"/>
      <c r="G195" s="317"/>
    </row>
    <row r="196" spans="1:8" s="16" customFormat="1" ht="256.5" customHeight="1" x14ac:dyDescent="0.25">
      <c r="A196" s="42" t="s">
        <v>115</v>
      </c>
      <c r="B196" s="28" t="s">
        <v>37</v>
      </c>
      <c r="C196" s="44" t="s">
        <v>16</v>
      </c>
      <c r="D196" s="44" t="s">
        <v>17</v>
      </c>
      <c r="E196" s="160" t="s">
        <v>604</v>
      </c>
      <c r="F196" s="317"/>
      <c r="G196" s="317"/>
    </row>
    <row r="197" spans="1:8" s="16" customFormat="1" ht="162.75" customHeight="1" x14ac:dyDescent="0.25">
      <c r="A197" s="333" t="s">
        <v>115</v>
      </c>
      <c r="B197" s="119" t="s">
        <v>178</v>
      </c>
      <c r="C197" s="44" t="s">
        <v>17</v>
      </c>
      <c r="D197" s="44" t="s">
        <v>17</v>
      </c>
      <c r="E197" s="160" t="s">
        <v>540</v>
      </c>
      <c r="F197" s="317"/>
      <c r="G197" s="317"/>
    </row>
    <row r="198" spans="1:8" s="16" customFormat="1" x14ac:dyDescent="0.25">
      <c r="A198" s="334"/>
      <c r="B198" s="61" t="s">
        <v>66</v>
      </c>
      <c r="C198" s="62">
        <v>0</v>
      </c>
      <c r="D198" s="62">
        <v>0</v>
      </c>
      <c r="E198" s="211"/>
      <c r="F198" s="317"/>
      <c r="G198" s="317"/>
    </row>
    <row r="199" spans="1:8" s="16" customFormat="1" x14ac:dyDescent="0.25">
      <c r="A199" s="335"/>
      <c r="B199" s="60" t="s">
        <v>117</v>
      </c>
      <c r="C199" s="62">
        <v>0</v>
      </c>
      <c r="D199" s="62">
        <v>0</v>
      </c>
      <c r="E199" s="211"/>
      <c r="F199" s="318"/>
      <c r="G199" s="318"/>
    </row>
    <row r="200" spans="1:8" s="16" customFormat="1" ht="121.5" customHeight="1" x14ac:dyDescent="0.25">
      <c r="A200" s="41" t="s">
        <v>116</v>
      </c>
      <c r="B200" s="43" t="s">
        <v>364</v>
      </c>
      <c r="C200" s="40" t="s">
        <v>34</v>
      </c>
      <c r="D200" s="40" t="s">
        <v>34</v>
      </c>
      <c r="E200" s="156" t="s">
        <v>365</v>
      </c>
      <c r="F200" s="316" t="s">
        <v>222</v>
      </c>
      <c r="G200" s="319"/>
      <c r="H200" s="157"/>
    </row>
    <row r="201" spans="1:8" ht="115.5" customHeight="1" x14ac:dyDescent="0.25">
      <c r="A201" s="42" t="s">
        <v>116</v>
      </c>
      <c r="B201" s="46" t="s">
        <v>266</v>
      </c>
      <c r="C201" s="44" t="s">
        <v>17</v>
      </c>
      <c r="D201" s="44" t="s">
        <v>17</v>
      </c>
      <c r="E201" s="160" t="s">
        <v>545</v>
      </c>
      <c r="F201" s="317"/>
      <c r="G201" s="317"/>
    </row>
    <row r="202" spans="1:8" s="16" customFormat="1" ht="140.25" customHeight="1" x14ac:dyDescent="0.25">
      <c r="A202" s="42" t="s">
        <v>116</v>
      </c>
      <c r="B202" s="119" t="s">
        <v>267</v>
      </c>
      <c r="C202" s="44" t="s">
        <v>17</v>
      </c>
      <c r="D202" s="44" t="s">
        <v>17</v>
      </c>
      <c r="E202" s="160" t="s">
        <v>537</v>
      </c>
      <c r="F202" s="317"/>
      <c r="G202" s="317"/>
    </row>
    <row r="203" spans="1:8" s="16" customFormat="1" ht="120" customHeight="1" x14ac:dyDescent="0.25">
      <c r="A203" s="42" t="s">
        <v>116</v>
      </c>
      <c r="B203" s="119" t="s">
        <v>271</v>
      </c>
      <c r="C203" s="44" t="s">
        <v>17</v>
      </c>
      <c r="D203" s="44" t="s">
        <v>17</v>
      </c>
      <c r="E203" s="160" t="s">
        <v>570</v>
      </c>
      <c r="F203" s="317"/>
      <c r="G203" s="317"/>
    </row>
    <row r="204" spans="1:8" s="16" customFormat="1" ht="207" customHeight="1" x14ac:dyDescent="0.25">
      <c r="A204" s="42" t="s">
        <v>116</v>
      </c>
      <c r="B204" s="119" t="s">
        <v>270</v>
      </c>
      <c r="C204" s="44" t="s">
        <v>17</v>
      </c>
      <c r="D204" s="44" t="s">
        <v>17</v>
      </c>
      <c r="E204" s="160" t="s">
        <v>613</v>
      </c>
      <c r="F204" s="317"/>
      <c r="G204" s="317"/>
    </row>
    <row r="205" spans="1:8" s="16" customFormat="1" ht="151.5" customHeight="1" x14ac:dyDescent="0.25">
      <c r="A205" s="42" t="s">
        <v>116</v>
      </c>
      <c r="B205" s="119" t="s">
        <v>269</v>
      </c>
      <c r="C205" s="44" t="s">
        <v>17</v>
      </c>
      <c r="D205" s="44" t="s">
        <v>17</v>
      </c>
      <c r="E205" s="160" t="s">
        <v>936</v>
      </c>
      <c r="F205" s="317"/>
      <c r="G205" s="317"/>
    </row>
    <row r="206" spans="1:8" s="16" customFormat="1" ht="93.75" customHeight="1" x14ac:dyDescent="0.25">
      <c r="A206" s="42" t="s">
        <v>116</v>
      </c>
      <c r="B206" s="119" t="s">
        <v>118</v>
      </c>
      <c r="C206" s="44" t="s">
        <v>17</v>
      </c>
      <c r="D206" s="44" t="s">
        <v>17</v>
      </c>
      <c r="E206" s="160" t="s">
        <v>361</v>
      </c>
      <c r="F206" s="317"/>
      <c r="G206" s="317"/>
    </row>
    <row r="207" spans="1:8" s="16" customFormat="1" ht="201" customHeight="1" x14ac:dyDescent="0.25">
      <c r="A207" s="42" t="s">
        <v>116</v>
      </c>
      <c r="B207" s="119" t="s">
        <v>268</v>
      </c>
      <c r="C207" s="44" t="s">
        <v>17</v>
      </c>
      <c r="D207" s="44" t="s">
        <v>17</v>
      </c>
      <c r="E207" s="160" t="s">
        <v>603</v>
      </c>
      <c r="F207" s="317"/>
      <c r="G207" s="317"/>
    </row>
    <row r="208" spans="1:8" s="16" customFormat="1" ht="158.25" customHeight="1" x14ac:dyDescent="0.25">
      <c r="A208" s="333" t="s">
        <v>116</v>
      </c>
      <c r="B208" s="119" t="s">
        <v>178</v>
      </c>
      <c r="C208" s="44" t="s">
        <v>17</v>
      </c>
      <c r="D208" s="44" t="s">
        <v>17</v>
      </c>
      <c r="E208" s="160" t="s">
        <v>540</v>
      </c>
      <c r="F208" s="317"/>
      <c r="G208" s="317"/>
    </row>
    <row r="209" spans="1:7" s="16" customFormat="1" x14ac:dyDescent="0.25">
      <c r="A209" s="334"/>
      <c r="B209" s="61" t="s">
        <v>66</v>
      </c>
      <c r="C209" s="62">
        <v>0</v>
      </c>
      <c r="D209" s="62">
        <v>0</v>
      </c>
      <c r="E209" s="231"/>
      <c r="F209" s="317"/>
      <c r="G209" s="317"/>
    </row>
    <row r="210" spans="1:7" s="16" customFormat="1" x14ac:dyDescent="0.25">
      <c r="A210" s="335"/>
      <c r="B210" s="60" t="s">
        <v>117</v>
      </c>
      <c r="C210" s="62">
        <v>0</v>
      </c>
      <c r="D210" s="62">
        <v>0</v>
      </c>
      <c r="E210" s="231"/>
      <c r="F210" s="318"/>
      <c r="G210" s="318"/>
    </row>
  </sheetData>
  <mergeCells count="63">
    <mergeCell ref="G1:G2"/>
    <mergeCell ref="G92:G102"/>
    <mergeCell ref="G103:G113"/>
    <mergeCell ref="G114:G124"/>
    <mergeCell ref="G81:G91"/>
    <mergeCell ref="G6:G16"/>
    <mergeCell ref="G17:G27"/>
    <mergeCell ref="G28:G38"/>
    <mergeCell ref="G39:G48"/>
    <mergeCell ref="G49:G58"/>
    <mergeCell ref="G59:G69"/>
    <mergeCell ref="G70:G80"/>
    <mergeCell ref="G125:G135"/>
    <mergeCell ref="A133:A135"/>
    <mergeCell ref="A144:A146"/>
    <mergeCell ref="A155:A157"/>
    <mergeCell ref="F125:F135"/>
    <mergeCell ref="F136:F146"/>
    <mergeCell ref="G136:G146"/>
    <mergeCell ref="G147:G157"/>
    <mergeCell ref="F81:F91"/>
    <mergeCell ref="A186:A188"/>
    <mergeCell ref="F114:F124"/>
    <mergeCell ref="F92:F102"/>
    <mergeCell ref="F28:F38"/>
    <mergeCell ref="A56:A58"/>
    <mergeCell ref="A67:A69"/>
    <mergeCell ref="A78:A80"/>
    <mergeCell ref="A36:A38"/>
    <mergeCell ref="A47:A48"/>
    <mergeCell ref="F147:F157"/>
    <mergeCell ref="A14:A16"/>
    <mergeCell ref="A208:A210"/>
    <mergeCell ref="A122:A124"/>
    <mergeCell ref="A176:A178"/>
    <mergeCell ref="A166:A168"/>
    <mergeCell ref="A197:A199"/>
    <mergeCell ref="A1:B1"/>
    <mergeCell ref="C1:F2"/>
    <mergeCell ref="A2:B2"/>
    <mergeCell ref="F103:F113"/>
    <mergeCell ref="F39:F48"/>
    <mergeCell ref="A100:A102"/>
    <mergeCell ref="A111:A113"/>
    <mergeCell ref="C5:D5"/>
    <mergeCell ref="F6:F16"/>
    <mergeCell ref="A25:A27"/>
    <mergeCell ref="A4:A5"/>
    <mergeCell ref="A89:A91"/>
    <mergeCell ref="F49:F58"/>
    <mergeCell ref="F59:F69"/>
    <mergeCell ref="F70:F80"/>
    <mergeCell ref="F17:F27"/>
    <mergeCell ref="F189:F199"/>
    <mergeCell ref="G189:G199"/>
    <mergeCell ref="F200:F210"/>
    <mergeCell ref="G200:G210"/>
    <mergeCell ref="F158:F168"/>
    <mergeCell ref="G158:G168"/>
    <mergeCell ref="F169:F178"/>
    <mergeCell ref="G169:G178"/>
    <mergeCell ref="F179:F188"/>
    <mergeCell ref="G179:G188"/>
  </mergeCells>
  <conditionalFormatting sqref="D6">
    <cfRule type="cellIs" dxfId="607" priority="1334" operator="equal">
      <formula>"Not applicable"</formula>
    </cfRule>
  </conditionalFormatting>
  <conditionalFormatting sqref="C17">
    <cfRule type="cellIs" dxfId="606" priority="1283" operator="equal">
      <formula>"Not applicable"</formula>
    </cfRule>
  </conditionalFormatting>
  <conditionalFormatting sqref="D17">
    <cfRule type="cellIs" dxfId="605" priority="1282" operator="equal">
      <formula>"Not applicable"</formula>
    </cfRule>
  </conditionalFormatting>
  <conditionalFormatting sqref="C39">
    <cfRule type="cellIs" dxfId="604" priority="1281" operator="equal">
      <formula>"Not applicable"</formula>
    </cfRule>
  </conditionalFormatting>
  <conditionalFormatting sqref="D39">
    <cfRule type="cellIs" dxfId="603" priority="1280" operator="equal">
      <formula>"Not applicable"</formula>
    </cfRule>
  </conditionalFormatting>
  <conditionalFormatting sqref="C49">
    <cfRule type="cellIs" dxfId="602" priority="1277" operator="equal">
      <formula>"Not applicable"</formula>
    </cfRule>
  </conditionalFormatting>
  <conditionalFormatting sqref="D49">
    <cfRule type="cellIs" dxfId="601" priority="1276" operator="equal">
      <formula>"Not applicable"</formula>
    </cfRule>
  </conditionalFormatting>
  <conditionalFormatting sqref="C59">
    <cfRule type="cellIs" dxfId="600" priority="1275" operator="equal">
      <formula>"Not applicable"</formula>
    </cfRule>
  </conditionalFormatting>
  <conditionalFormatting sqref="D59">
    <cfRule type="cellIs" dxfId="599" priority="1274" operator="equal">
      <formula>"Not applicable"</formula>
    </cfRule>
  </conditionalFormatting>
  <conditionalFormatting sqref="C70">
    <cfRule type="cellIs" dxfId="598" priority="1273" operator="equal">
      <formula>"Not applicable"</formula>
    </cfRule>
  </conditionalFormatting>
  <conditionalFormatting sqref="D70">
    <cfRule type="cellIs" dxfId="597" priority="1272" operator="equal">
      <formula>"Not applicable"</formula>
    </cfRule>
  </conditionalFormatting>
  <conditionalFormatting sqref="C81">
    <cfRule type="cellIs" dxfId="596" priority="1271" operator="equal">
      <formula>"Not applicable"</formula>
    </cfRule>
  </conditionalFormatting>
  <conditionalFormatting sqref="D81">
    <cfRule type="cellIs" dxfId="595" priority="1270" operator="equal">
      <formula>"Not applicable"</formula>
    </cfRule>
  </conditionalFormatting>
  <conditionalFormatting sqref="C92">
    <cfRule type="cellIs" dxfId="594" priority="1269" operator="equal">
      <formula>"Not applicable"</formula>
    </cfRule>
  </conditionalFormatting>
  <conditionalFormatting sqref="D92">
    <cfRule type="cellIs" dxfId="593" priority="1268" operator="equal">
      <formula>"Not applicable"</formula>
    </cfRule>
  </conditionalFormatting>
  <conditionalFormatting sqref="C103">
    <cfRule type="cellIs" dxfId="592" priority="1267" operator="equal">
      <formula>"Not applicable"</formula>
    </cfRule>
  </conditionalFormatting>
  <conditionalFormatting sqref="D103">
    <cfRule type="cellIs" dxfId="591" priority="1266" operator="equal">
      <formula>"Not applicable"</formula>
    </cfRule>
  </conditionalFormatting>
  <conditionalFormatting sqref="C114">
    <cfRule type="cellIs" dxfId="590" priority="1265" operator="equal">
      <formula>"Not applicable"</formula>
    </cfRule>
  </conditionalFormatting>
  <conditionalFormatting sqref="D114">
    <cfRule type="cellIs" dxfId="589" priority="1264" operator="equal">
      <formula>"Not applicable"</formula>
    </cfRule>
  </conditionalFormatting>
  <conditionalFormatting sqref="C125">
    <cfRule type="cellIs" dxfId="588" priority="1263" operator="equal">
      <formula>"Not applicable"</formula>
    </cfRule>
  </conditionalFormatting>
  <conditionalFormatting sqref="D125">
    <cfRule type="cellIs" dxfId="587" priority="1262" operator="equal">
      <formula>"Not applicable"</formula>
    </cfRule>
  </conditionalFormatting>
  <conditionalFormatting sqref="C136">
    <cfRule type="cellIs" dxfId="586" priority="1261" operator="equal">
      <formula>"Not applicable"</formula>
    </cfRule>
  </conditionalFormatting>
  <conditionalFormatting sqref="D136">
    <cfRule type="cellIs" dxfId="585" priority="1260" operator="equal">
      <formula>"Not applicable"</formula>
    </cfRule>
  </conditionalFormatting>
  <conditionalFormatting sqref="C147">
    <cfRule type="cellIs" dxfId="584" priority="1257" operator="equal">
      <formula>"Not applicable"</formula>
    </cfRule>
  </conditionalFormatting>
  <conditionalFormatting sqref="D147">
    <cfRule type="cellIs" dxfId="583" priority="1256" operator="equal">
      <formula>"Not applicable"</formula>
    </cfRule>
  </conditionalFormatting>
  <conditionalFormatting sqref="C158">
    <cfRule type="cellIs" dxfId="582" priority="1249" operator="equal">
      <formula>"Not applicable"</formula>
    </cfRule>
  </conditionalFormatting>
  <conditionalFormatting sqref="D158">
    <cfRule type="cellIs" dxfId="581" priority="1248" operator="equal">
      <formula>"Not applicable"</formula>
    </cfRule>
  </conditionalFormatting>
  <conditionalFormatting sqref="C169">
    <cfRule type="cellIs" dxfId="580" priority="1245" operator="equal">
      <formula>"Not applicable"</formula>
    </cfRule>
  </conditionalFormatting>
  <conditionalFormatting sqref="D169">
    <cfRule type="cellIs" dxfId="579" priority="1244" operator="equal">
      <formula>"Not applicable"</formula>
    </cfRule>
  </conditionalFormatting>
  <conditionalFormatting sqref="C179">
    <cfRule type="cellIs" dxfId="578" priority="1239" operator="equal">
      <formula>"Not applicable"</formula>
    </cfRule>
  </conditionalFormatting>
  <conditionalFormatting sqref="D179">
    <cfRule type="cellIs" dxfId="577" priority="1238" operator="equal">
      <formula>"Not applicable"</formula>
    </cfRule>
  </conditionalFormatting>
  <conditionalFormatting sqref="C200">
    <cfRule type="cellIs" dxfId="576" priority="1237" operator="equal">
      <formula>"Not applicable"</formula>
    </cfRule>
  </conditionalFormatting>
  <conditionalFormatting sqref="D200">
    <cfRule type="cellIs" dxfId="575" priority="1236" operator="equal">
      <formula>"Not applicable"</formula>
    </cfRule>
  </conditionalFormatting>
  <conditionalFormatting sqref="C189">
    <cfRule type="cellIs" dxfId="574" priority="1235" operator="equal">
      <formula>"Not applicable"</formula>
    </cfRule>
  </conditionalFormatting>
  <conditionalFormatting sqref="D189">
    <cfRule type="cellIs" dxfId="573" priority="1234" operator="equal">
      <formula>"Not applicable"</formula>
    </cfRule>
  </conditionalFormatting>
  <conditionalFormatting sqref="C28">
    <cfRule type="cellIs" dxfId="572" priority="1222" operator="equal">
      <formula>"Not applicable"</formula>
    </cfRule>
  </conditionalFormatting>
  <conditionalFormatting sqref="D28">
    <cfRule type="cellIs" dxfId="571" priority="1221" operator="equal">
      <formula>"Not applicable"</formula>
    </cfRule>
  </conditionalFormatting>
  <conditionalFormatting sqref="C6">
    <cfRule type="cellIs" dxfId="570" priority="271" operator="equal">
      <formula>"Not applicable"</formula>
    </cfRule>
  </conditionalFormatting>
  <dataValidations count="1">
    <dataValidation type="list" allowBlank="1" showInputMessage="1" showErrorMessage="1" sqref="C189:D189 C28:D28 C17:D17 C39:D39 C49:D49 C59:D59 C70:D70 C81:D81 C92:D92 C103:D103 C114:D114 C125:D125 C136:D136 C147:D147 C158:D158 C169:D169 C179:D179 C200:D200 C6:D6" xr:uid="{00000000-0002-0000-0B00-000000000000}">
      <formula1>"Applicable, Not applicable"</formula1>
    </dataValidation>
  </dataValidations>
  <hyperlinks>
    <hyperlink ref="A2:B2" location="Instructions!A1" display="◄◄ Back to instructions" xr:uid="{00000000-0004-0000-0B00-000000000000}"/>
  </hyperlinks>
  <pageMargins left="0.23622047244094491" right="0.23622047244094491" top="0.74803149606299213" bottom="0.74803149606299213" header="0.31496062992125984" footer="0.31496062992125984"/>
  <pageSetup paperSize="8" fitToHeight="0" orientation="landscape" r:id="rId1"/>
  <rowBreaks count="18" manualBreakCount="18">
    <brk id="16" max="16383" man="1"/>
    <brk id="27" max="16383" man="1"/>
    <brk id="38" max="16383" man="1"/>
    <brk id="48" max="16383" man="1"/>
    <brk id="58" max="16383" man="1"/>
    <brk id="69" max="16383" man="1"/>
    <brk id="80" max="16383" man="1"/>
    <brk id="91" max="16383" man="1"/>
    <brk id="102" max="16383" man="1"/>
    <brk id="113" max="16383" man="1"/>
    <brk id="124" max="16383" man="1"/>
    <brk id="135" max="16383" man="1"/>
    <brk id="146" max="16383" man="1"/>
    <brk id="157" max="16383" man="1"/>
    <brk id="168" max="16383" man="1"/>
    <brk id="178" max="16383" man="1"/>
    <brk id="199" max="16383" man="1"/>
    <brk id="188" max="16383" man="1"/>
  </rowBreaks>
  <extLst>
    <ext xmlns:x14="http://schemas.microsoft.com/office/spreadsheetml/2009/9/main" uri="{78C0D931-6437-407d-A8EE-F0AAD7539E65}">
      <x14:conditionalFormattings>
        <x14:conditionalFormatting xmlns:xm="http://schemas.microsoft.com/office/excel/2006/main">
          <x14:cfRule type="cellIs" priority="1802" operator="equal" id="{4076DCBF-9FFC-4F38-98BC-1DB20565E624}">
            <xm:f>Ratings!$B$7</xm:f>
            <x14:dxf>
              <fill>
                <patternFill>
                  <bgColor theme="3" tint="0.39994506668294322"/>
                </patternFill>
              </fill>
            </x14:dxf>
          </x14:cfRule>
          <x14:cfRule type="cellIs" priority="1803" operator="equal" id="{DA08B0AB-76BC-478D-8FB3-34B5A33F1108}">
            <xm:f>Ratings!$B$8</xm:f>
            <x14:dxf>
              <fill>
                <patternFill>
                  <bgColor rgb="FF00B050"/>
                </patternFill>
              </fill>
            </x14:dxf>
          </x14:cfRule>
          <x14:cfRule type="cellIs" priority="1804" operator="equal" id="{0E7ED5B5-3D72-4DE8-AFF2-D9C36B64EB49}">
            <xm:f>Ratings!$B$9</xm:f>
            <x14:dxf>
              <font>
                <color auto="1"/>
              </font>
              <fill>
                <patternFill>
                  <bgColor rgb="FFFFFF00"/>
                </patternFill>
              </fill>
            </x14:dxf>
          </x14:cfRule>
          <x14:cfRule type="cellIs" priority="1805" operator="equal" id="{DD5EE614-C2A4-4889-8336-FFF140DA575A}">
            <xm:f>Ratings!$B$10</xm:f>
            <x14:dxf>
              <fill>
                <patternFill>
                  <bgColor rgb="FFFFC000"/>
                </patternFill>
              </fill>
            </x14:dxf>
          </x14:cfRule>
          <x14:cfRule type="cellIs" priority="1806" operator="equal" id="{77A8F44E-86D1-4CB9-86E4-EA76DBA5E0D8}">
            <xm:f>Ratings!$B$11</xm:f>
            <x14:dxf>
              <fill>
                <patternFill>
                  <bgColor rgb="FFFF0000"/>
                </patternFill>
              </fill>
            </x14:dxf>
          </x14:cfRule>
          <xm:sqref>C15:D16 C170:D176 C50:D56 C18:D25 C40:D46 C180:D186</xm:sqref>
        </x14:conditionalFormatting>
        <x14:conditionalFormatting xmlns:xm="http://schemas.microsoft.com/office/excel/2006/main">
          <x14:cfRule type="cellIs" priority="782" operator="equal" id="{1D17B8FC-1519-4D54-AB57-0692DEEB79A6}">
            <xm:f>Ratings!$B$7</xm:f>
            <x14:dxf>
              <fill>
                <patternFill>
                  <bgColor theme="3" tint="0.39994506668294322"/>
                </patternFill>
              </fill>
            </x14:dxf>
          </x14:cfRule>
          <x14:cfRule type="cellIs" priority="783" operator="equal" id="{EA109E8E-6239-4673-A1D1-DBC526D110F0}">
            <xm:f>Ratings!$B$8</xm:f>
            <x14:dxf>
              <fill>
                <patternFill>
                  <bgColor rgb="FF00B050"/>
                </patternFill>
              </fill>
            </x14:dxf>
          </x14:cfRule>
          <x14:cfRule type="cellIs" priority="784" operator="equal" id="{E9508B09-3F2F-402A-936D-7888C097EEAB}">
            <xm:f>Ratings!$B$9</xm:f>
            <x14:dxf>
              <font>
                <color auto="1"/>
              </font>
              <fill>
                <patternFill>
                  <bgColor rgb="FFFFFF00"/>
                </patternFill>
              </fill>
            </x14:dxf>
          </x14:cfRule>
          <x14:cfRule type="cellIs" priority="785" operator="equal" id="{B6C25CFF-CF63-45D3-8A6E-667303E33343}">
            <xm:f>Ratings!$B$10</xm:f>
            <x14:dxf>
              <fill>
                <patternFill>
                  <bgColor rgb="FFFFC000"/>
                </patternFill>
              </fill>
            </x14:dxf>
          </x14:cfRule>
          <x14:cfRule type="cellIs" priority="786" operator="equal" id="{1AF04C4C-C85E-4172-9478-28229F295407}">
            <xm:f>Ratings!$B$11</xm:f>
            <x14:dxf>
              <fill>
                <patternFill>
                  <bgColor rgb="FFFF0000"/>
                </patternFill>
              </fill>
            </x14:dxf>
          </x14:cfRule>
          <xm:sqref>C7:D14</xm:sqref>
        </x14:conditionalFormatting>
        <x14:conditionalFormatting xmlns:xm="http://schemas.microsoft.com/office/excel/2006/main">
          <x14:cfRule type="cellIs" priority="777" operator="equal" id="{790D9D0D-82C4-4506-8F21-5FE73CF91452}">
            <xm:f>Ratings!$B$7</xm:f>
            <x14:dxf>
              <fill>
                <patternFill>
                  <bgColor theme="3" tint="0.39994506668294322"/>
                </patternFill>
              </fill>
            </x14:dxf>
          </x14:cfRule>
          <x14:cfRule type="cellIs" priority="778" operator="equal" id="{5B922637-9170-467B-ABBC-DF5BF3A57712}">
            <xm:f>Ratings!$B$8</xm:f>
            <x14:dxf>
              <fill>
                <patternFill>
                  <bgColor rgb="FF00B050"/>
                </patternFill>
              </fill>
            </x14:dxf>
          </x14:cfRule>
          <x14:cfRule type="cellIs" priority="779" operator="equal" id="{E72013CF-790F-4CD1-AD19-03282DCC4789}">
            <xm:f>Ratings!$B$9</xm:f>
            <x14:dxf>
              <font>
                <color auto="1"/>
              </font>
              <fill>
                <patternFill>
                  <bgColor rgb="FFFFFF00"/>
                </patternFill>
              </fill>
            </x14:dxf>
          </x14:cfRule>
          <x14:cfRule type="cellIs" priority="780" operator="equal" id="{0FB36BF6-5CD5-4FE1-B43D-422EC405C7AC}">
            <xm:f>Ratings!$B$10</xm:f>
            <x14:dxf>
              <fill>
                <patternFill>
                  <bgColor rgb="FFFFC000"/>
                </patternFill>
              </fill>
            </x14:dxf>
          </x14:cfRule>
          <x14:cfRule type="cellIs" priority="781" operator="equal" id="{1E014EFB-C8BB-4655-8620-1B6E3BDF9F72}">
            <xm:f>Ratings!$B$11</xm:f>
            <x14:dxf>
              <fill>
                <patternFill>
                  <bgColor rgb="FFFF0000"/>
                </patternFill>
              </fill>
            </x14:dxf>
          </x14:cfRule>
          <xm:sqref>C11:D11 C12:C13</xm:sqref>
        </x14:conditionalFormatting>
        <x14:conditionalFormatting xmlns:xm="http://schemas.microsoft.com/office/excel/2006/main">
          <x14:cfRule type="cellIs" priority="772" operator="equal" id="{CD44BB0C-981D-4141-B2EF-7EFE85DDCED5}">
            <xm:f>Ratings!$B$7</xm:f>
            <x14:dxf>
              <fill>
                <patternFill>
                  <bgColor theme="3" tint="0.39994506668294322"/>
                </patternFill>
              </fill>
            </x14:dxf>
          </x14:cfRule>
          <x14:cfRule type="cellIs" priority="773" operator="equal" id="{D2B93300-EAC3-4CF4-9522-EEE597659DFC}">
            <xm:f>Ratings!$B$8</xm:f>
            <x14:dxf>
              <fill>
                <patternFill>
                  <bgColor rgb="FF00B050"/>
                </patternFill>
              </fill>
            </x14:dxf>
          </x14:cfRule>
          <x14:cfRule type="cellIs" priority="774" operator="equal" id="{47B63DCF-F320-472C-A16D-F1AD40E369E4}">
            <xm:f>Ratings!$B$9</xm:f>
            <x14:dxf>
              <font>
                <color auto="1"/>
              </font>
              <fill>
                <patternFill>
                  <bgColor rgb="FFFFFF00"/>
                </patternFill>
              </fill>
            </x14:dxf>
          </x14:cfRule>
          <x14:cfRule type="cellIs" priority="775" operator="equal" id="{CEA239A2-E29B-4F4D-B6C3-2B2506F8E621}">
            <xm:f>Ratings!$B$10</xm:f>
            <x14:dxf>
              <fill>
                <patternFill>
                  <bgColor rgb="FFFFC000"/>
                </patternFill>
              </fill>
            </x14:dxf>
          </x14:cfRule>
          <x14:cfRule type="cellIs" priority="776" operator="equal" id="{3230BD6D-2A27-46D9-81A7-66F548552BEA}">
            <xm:f>Ratings!$B$11</xm:f>
            <x14:dxf>
              <fill>
                <patternFill>
                  <bgColor rgb="FFFF0000"/>
                </patternFill>
              </fill>
            </x14:dxf>
          </x14:cfRule>
          <xm:sqref>D12:D13</xm:sqref>
        </x14:conditionalFormatting>
        <x14:conditionalFormatting xmlns:xm="http://schemas.microsoft.com/office/excel/2006/main">
          <x14:cfRule type="cellIs" priority="767" operator="equal" id="{227BEDE8-BFC0-404E-8938-6FC19FEE8252}">
            <xm:f>Ratings!$B$7</xm:f>
            <x14:dxf>
              <fill>
                <patternFill>
                  <bgColor theme="3" tint="0.39994506668294322"/>
                </patternFill>
              </fill>
            </x14:dxf>
          </x14:cfRule>
          <x14:cfRule type="cellIs" priority="768" operator="equal" id="{8CD83E07-61DA-4E01-B6BD-A1A3A23C1D91}">
            <xm:f>Ratings!$B$8</xm:f>
            <x14:dxf>
              <fill>
                <patternFill>
                  <bgColor rgb="FF00B050"/>
                </patternFill>
              </fill>
            </x14:dxf>
          </x14:cfRule>
          <x14:cfRule type="cellIs" priority="769" operator="equal" id="{C5F841B0-6186-43EF-BDA7-B1DC0A9D127E}">
            <xm:f>Ratings!$B$9</xm:f>
            <x14:dxf>
              <font>
                <color auto="1"/>
              </font>
              <fill>
                <patternFill>
                  <bgColor rgb="FFFFFF00"/>
                </patternFill>
              </fill>
            </x14:dxf>
          </x14:cfRule>
          <x14:cfRule type="cellIs" priority="770" operator="equal" id="{E78C8BE8-9D31-42C5-B48A-8FC745A892E0}">
            <xm:f>Ratings!$B$10</xm:f>
            <x14:dxf>
              <fill>
                <patternFill>
                  <bgColor rgb="FFFFC000"/>
                </patternFill>
              </fill>
            </x14:dxf>
          </x14:cfRule>
          <x14:cfRule type="cellIs" priority="771" operator="equal" id="{4DEF8DDA-8C3C-44A4-93DC-7EDD21D53D21}">
            <xm:f>Ratings!$B$11</xm:f>
            <x14:dxf>
              <fill>
                <patternFill>
                  <bgColor rgb="FFFF0000"/>
                </patternFill>
              </fill>
            </x14:dxf>
          </x14:cfRule>
          <xm:sqref>C14:D14</xm:sqref>
        </x14:conditionalFormatting>
        <x14:conditionalFormatting xmlns:xm="http://schemas.microsoft.com/office/excel/2006/main">
          <x14:cfRule type="cellIs" priority="266" operator="equal" id="{ECA3AC10-9059-4684-8A39-9E8764347DA1}">
            <xm:f>Ratings!$B$7</xm:f>
            <x14:dxf>
              <fill>
                <patternFill>
                  <bgColor theme="3" tint="0.39994506668294322"/>
                </patternFill>
              </fill>
            </x14:dxf>
          </x14:cfRule>
          <x14:cfRule type="cellIs" priority="267" operator="equal" id="{D0FA0703-913A-4BEC-A20B-58607450E6D0}">
            <xm:f>Ratings!$B$8</xm:f>
            <x14:dxf>
              <fill>
                <patternFill>
                  <bgColor rgb="FF00B050"/>
                </patternFill>
              </fill>
            </x14:dxf>
          </x14:cfRule>
          <x14:cfRule type="cellIs" priority="268" operator="equal" id="{A2AE6A21-835D-42F6-83B4-5B8A5F50404F}">
            <xm:f>Ratings!$B$9</xm:f>
            <x14:dxf>
              <font>
                <color auto="1"/>
              </font>
              <fill>
                <patternFill>
                  <bgColor rgb="FFFFFF00"/>
                </patternFill>
              </fill>
            </x14:dxf>
          </x14:cfRule>
          <x14:cfRule type="cellIs" priority="269" operator="equal" id="{A3D0D668-7350-4193-9D50-DBA072F3B614}">
            <xm:f>Ratings!$B$10</xm:f>
            <x14:dxf>
              <fill>
                <patternFill>
                  <bgColor rgb="FFFFC000"/>
                </patternFill>
              </fill>
            </x14:dxf>
          </x14:cfRule>
          <x14:cfRule type="cellIs" priority="270" operator="equal" id="{72FA5755-A4CE-41F5-A020-761D4ABE357A}">
            <xm:f>Ratings!$B$11</xm:f>
            <x14:dxf>
              <fill>
                <patternFill>
                  <bgColor rgb="FFFF0000"/>
                </patternFill>
              </fill>
            </x14:dxf>
          </x14:cfRule>
          <xm:sqref>C26:D27</xm:sqref>
        </x14:conditionalFormatting>
        <x14:conditionalFormatting xmlns:xm="http://schemas.microsoft.com/office/excel/2006/main">
          <x14:cfRule type="cellIs" priority="261" operator="equal" id="{0C9CA39B-1617-48B6-8A1C-6E13CA798BA9}">
            <xm:f>Ratings!$B$7</xm:f>
            <x14:dxf>
              <fill>
                <patternFill>
                  <bgColor theme="3" tint="0.39994506668294322"/>
                </patternFill>
              </fill>
            </x14:dxf>
          </x14:cfRule>
          <x14:cfRule type="cellIs" priority="262" operator="equal" id="{7F4C51C3-A806-44DD-A18F-1A2EC860B8F9}">
            <xm:f>Ratings!$B$8</xm:f>
            <x14:dxf>
              <fill>
                <patternFill>
                  <bgColor rgb="FF00B050"/>
                </patternFill>
              </fill>
            </x14:dxf>
          </x14:cfRule>
          <x14:cfRule type="cellIs" priority="263" operator="equal" id="{A2583E17-D9C4-41FC-98E3-28050AF9566E}">
            <xm:f>Ratings!$B$9</xm:f>
            <x14:dxf>
              <font>
                <color auto="1"/>
              </font>
              <fill>
                <patternFill>
                  <bgColor rgb="FFFFFF00"/>
                </patternFill>
              </fill>
            </x14:dxf>
          </x14:cfRule>
          <x14:cfRule type="cellIs" priority="264" operator="equal" id="{8CB1B748-8850-48DB-9A88-A5C218AF83EB}">
            <xm:f>Ratings!$B$10</xm:f>
            <x14:dxf>
              <fill>
                <patternFill>
                  <bgColor rgb="FFFFC000"/>
                </patternFill>
              </fill>
            </x14:dxf>
          </x14:cfRule>
          <x14:cfRule type="cellIs" priority="265" operator="equal" id="{09E9321C-30E7-49B5-B035-520A10E17AD7}">
            <xm:f>Ratings!$B$11</xm:f>
            <x14:dxf>
              <fill>
                <patternFill>
                  <bgColor rgb="FFFF0000"/>
                </patternFill>
              </fill>
            </x14:dxf>
          </x14:cfRule>
          <xm:sqref>C37:D38</xm:sqref>
        </x14:conditionalFormatting>
        <x14:conditionalFormatting xmlns:xm="http://schemas.microsoft.com/office/excel/2006/main">
          <x14:cfRule type="cellIs" priority="256" operator="equal" id="{B02987A2-A559-40B8-BDC6-F26E17918515}">
            <xm:f>Ratings!$B$7</xm:f>
            <x14:dxf>
              <fill>
                <patternFill>
                  <bgColor theme="3" tint="0.39994506668294322"/>
                </patternFill>
              </fill>
            </x14:dxf>
          </x14:cfRule>
          <x14:cfRule type="cellIs" priority="257" operator="equal" id="{A82387F9-58C4-4F3F-B3B9-A88D45A06C53}">
            <xm:f>Ratings!$B$8</xm:f>
            <x14:dxf>
              <fill>
                <patternFill>
                  <bgColor rgb="FF00B050"/>
                </patternFill>
              </fill>
            </x14:dxf>
          </x14:cfRule>
          <x14:cfRule type="cellIs" priority="258" operator="equal" id="{9718C63B-4C3E-4341-93C9-8A1B4E342095}">
            <xm:f>Ratings!$B$9</xm:f>
            <x14:dxf>
              <font>
                <color auto="1"/>
              </font>
              <fill>
                <patternFill>
                  <bgColor rgb="FFFFFF00"/>
                </patternFill>
              </fill>
            </x14:dxf>
          </x14:cfRule>
          <x14:cfRule type="cellIs" priority="259" operator="equal" id="{29C82829-0FC6-46F8-A942-52353DAF1E44}">
            <xm:f>Ratings!$B$10</xm:f>
            <x14:dxf>
              <fill>
                <patternFill>
                  <bgColor rgb="FFFFC000"/>
                </patternFill>
              </fill>
            </x14:dxf>
          </x14:cfRule>
          <x14:cfRule type="cellIs" priority="260" operator="equal" id="{3954976F-C685-48E7-BB80-83944DDD45CF}">
            <xm:f>Ratings!$B$11</xm:f>
            <x14:dxf>
              <fill>
                <patternFill>
                  <bgColor rgb="FFFF0000"/>
                </patternFill>
              </fill>
            </x14:dxf>
          </x14:cfRule>
          <xm:sqref>C47:D48</xm:sqref>
        </x14:conditionalFormatting>
        <x14:conditionalFormatting xmlns:xm="http://schemas.microsoft.com/office/excel/2006/main">
          <x14:cfRule type="cellIs" priority="251" operator="equal" id="{76F59F9C-B387-4398-8D83-1777D0655E4F}">
            <xm:f>Ratings!$B$7</xm:f>
            <x14:dxf>
              <fill>
                <patternFill>
                  <bgColor theme="3" tint="0.39994506668294322"/>
                </patternFill>
              </fill>
            </x14:dxf>
          </x14:cfRule>
          <x14:cfRule type="cellIs" priority="252" operator="equal" id="{2785F89C-3DBE-4D95-9A2F-93AA03636F57}">
            <xm:f>Ratings!$B$8</xm:f>
            <x14:dxf>
              <fill>
                <patternFill>
                  <bgColor rgb="FF00B050"/>
                </patternFill>
              </fill>
            </x14:dxf>
          </x14:cfRule>
          <x14:cfRule type="cellIs" priority="253" operator="equal" id="{4124DB2F-6654-4AC2-88CE-EDDAE4AB3D8A}">
            <xm:f>Ratings!$B$9</xm:f>
            <x14:dxf>
              <font>
                <color auto="1"/>
              </font>
              <fill>
                <patternFill>
                  <bgColor rgb="FFFFFF00"/>
                </patternFill>
              </fill>
            </x14:dxf>
          </x14:cfRule>
          <x14:cfRule type="cellIs" priority="254" operator="equal" id="{F563401D-8B0C-4E2B-B92B-933809CE814B}">
            <xm:f>Ratings!$B$10</xm:f>
            <x14:dxf>
              <fill>
                <patternFill>
                  <bgColor rgb="FFFFC000"/>
                </patternFill>
              </fill>
            </x14:dxf>
          </x14:cfRule>
          <x14:cfRule type="cellIs" priority="255" operator="equal" id="{E212529C-45B4-4B6A-87F4-698049C9723D}">
            <xm:f>Ratings!$B$11</xm:f>
            <x14:dxf>
              <fill>
                <patternFill>
                  <bgColor rgb="FFFF0000"/>
                </patternFill>
              </fill>
            </x14:dxf>
          </x14:cfRule>
          <xm:sqref>C57:D58</xm:sqref>
        </x14:conditionalFormatting>
        <x14:conditionalFormatting xmlns:xm="http://schemas.microsoft.com/office/excel/2006/main">
          <x14:cfRule type="cellIs" priority="246" operator="equal" id="{55E5C5F4-C428-4951-A574-AADBC97230B4}">
            <xm:f>Ratings!$B$7</xm:f>
            <x14:dxf>
              <fill>
                <patternFill>
                  <bgColor theme="3" tint="0.39994506668294322"/>
                </patternFill>
              </fill>
            </x14:dxf>
          </x14:cfRule>
          <x14:cfRule type="cellIs" priority="247" operator="equal" id="{12D02281-89CA-4331-9CC6-A169F4837F7E}">
            <xm:f>Ratings!$B$8</xm:f>
            <x14:dxf>
              <fill>
                <patternFill>
                  <bgColor rgb="FF00B050"/>
                </patternFill>
              </fill>
            </x14:dxf>
          </x14:cfRule>
          <x14:cfRule type="cellIs" priority="248" operator="equal" id="{50DC249E-5021-4C2B-A7EC-DED5310CE8B8}">
            <xm:f>Ratings!$B$9</xm:f>
            <x14:dxf>
              <font>
                <color auto="1"/>
              </font>
              <fill>
                <patternFill>
                  <bgColor rgb="FFFFFF00"/>
                </patternFill>
              </fill>
            </x14:dxf>
          </x14:cfRule>
          <x14:cfRule type="cellIs" priority="249" operator="equal" id="{08F06F20-B312-497A-9B77-A989197FDE6A}">
            <xm:f>Ratings!$B$10</xm:f>
            <x14:dxf>
              <fill>
                <patternFill>
                  <bgColor rgb="FFFFC000"/>
                </patternFill>
              </fill>
            </x14:dxf>
          </x14:cfRule>
          <x14:cfRule type="cellIs" priority="250" operator="equal" id="{26FC7A15-FEC8-46C2-83C6-684E743C5743}">
            <xm:f>Ratings!$B$11</xm:f>
            <x14:dxf>
              <fill>
                <patternFill>
                  <bgColor rgb="FFFF0000"/>
                </patternFill>
              </fill>
            </x14:dxf>
          </x14:cfRule>
          <xm:sqref>C68:D69</xm:sqref>
        </x14:conditionalFormatting>
        <x14:conditionalFormatting xmlns:xm="http://schemas.microsoft.com/office/excel/2006/main">
          <x14:cfRule type="cellIs" priority="241" operator="equal" id="{298973AE-E130-4F5C-B29C-97ECFC6DE0D0}">
            <xm:f>Ratings!$B$7</xm:f>
            <x14:dxf>
              <fill>
                <patternFill>
                  <bgColor theme="3" tint="0.39994506668294322"/>
                </patternFill>
              </fill>
            </x14:dxf>
          </x14:cfRule>
          <x14:cfRule type="cellIs" priority="242" operator="equal" id="{4F60591C-390F-4221-834A-0C35DDEC628A}">
            <xm:f>Ratings!$B$8</xm:f>
            <x14:dxf>
              <fill>
                <patternFill>
                  <bgColor rgb="FF00B050"/>
                </patternFill>
              </fill>
            </x14:dxf>
          </x14:cfRule>
          <x14:cfRule type="cellIs" priority="243" operator="equal" id="{4BA2538A-8D93-4F3C-ACAE-BF984D50613D}">
            <xm:f>Ratings!$B$9</xm:f>
            <x14:dxf>
              <font>
                <color auto="1"/>
              </font>
              <fill>
                <patternFill>
                  <bgColor rgb="FFFFFF00"/>
                </patternFill>
              </fill>
            </x14:dxf>
          </x14:cfRule>
          <x14:cfRule type="cellIs" priority="244" operator="equal" id="{41F25CAD-A04A-465B-B405-01AE47678B35}">
            <xm:f>Ratings!$B$10</xm:f>
            <x14:dxf>
              <fill>
                <patternFill>
                  <bgColor rgb="FFFFC000"/>
                </patternFill>
              </fill>
            </x14:dxf>
          </x14:cfRule>
          <x14:cfRule type="cellIs" priority="245" operator="equal" id="{F58850BC-105A-4419-8E1B-8DBAE1248E8A}">
            <xm:f>Ratings!$B$11</xm:f>
            <x14:dxf>
              <fill>
                <patternFill>
                  <bgColor rgb="FFFF0000"/>
                </patternFill>
              </fill>
            </x14:dxf>
          </x14:cfRule>
          <xm:sqref>C79:D80</xm:sqref>
        </x14:conditionalFormatting>
        <x14:conditionalFormatting xmlns:xm="http://schemas.microsoft.com/office/excel/2006/main">
          <x14:cfRule type="cellIs" priority="236" operator="equal" id="{C09CA69C-F810-4180-A476-CA2AC3F0FDDB}">
            <xm:f>Ratings!$B$7</xm:f>
            <x14:dxf>
              <fill>
                <patternFill>
                  <bgColor theme="3" tint="0.39994506668294322"/>
                </patternFill>
              </fill>
            </x14:dxf>
          </x14:cfRule>
          <x14:cfRule type="cellIs" priority="237" operator="equal" id="{5560986D-531E-4A1E-871D-1C78323E7E66}">
            <xm:f>Ratings!$B$8</xm:f>
            <x14:dxf>
              <fill>
                <patternFill>
                  <bgColor rgb="FF00B050"/>
                </patternFill>
              </fill>
            </x14:dxf>
          </x14:cfRule>
          <x14:cfRule type="cellIs" priority="238" operator="equal" id="{2FD4BF9E-563F-418C-B336-C5F2DD52C141}">
            <xm:f>Ratings!$B$9</xm:f>
            <x14:dxf>
              <font>
                <color auto="1"/>
              </font>
              <fill>
                <patternFill>
                  <bgColor rgb="FFFFFF00"/>
                </patternFill>
              </fill>
            </x14:dxf>
          </x14:cfRule>
          <x14:cfRule type="cellIs" priority="239" operator="equal" id="{EA3CC170-93DC-44E0-B976-619BE63E45AB}">
            <xm:f>Ratings!$B$10</xm:f>
            <x14:dxf>
              <fill>
                <patternFill>
                  <bgColor rgb="FFFFC000"/>
                </patternFill>
              </fill>
            </x14:dxf>
          </x14:cfRule>
          <x14:cfRule type="cellIs" priority="240" operator="equal" id="{2BD66343-8622-42EB-A749-A39E95759E6F}">
            <xm:f>Ratings!$B$11</xm:f>
            <x14:dxf>
              <fill>
                <patternFill>
                  <bgColor rgb="FFFF0000"/>
                </patternFill>
              </fill>
            </x14:dxf>
          </x14:cfRule>
          <xm:sqref>C90:D91</xm:sqref>
        </x14:conditionalFormatting>
        <x14:conditionalFormatting xmlns:xm="http://schemas.microsoft.com/office/excel/2006/main">
          <x14:cfRule type="cellIs" priority="231" operator="equal" id="{825D4674-6710-4610-9F1C-7E58DB02B06D}">
            <xm:f>Ratings!$B$7</xm:f>
            <x14:dxf>
              <fill>
                <patternFill>
                  <bgColor theme="3" tint="0.39994506668294322"/>
                </patternFill>
              </fill>
            </x14:dxf>
          </x14:cfRule>
          <x14:cfRule type="cellIs" priority="232" operator="equal" id="{E7893396-8837-468B-8D4C-BD76F0BB6E91}">
            <xm:f>Ratings!$B$8</xm:f>
            <x14:dxf>
              <fill>
                <patternFill>
                  <bgColor rgb="FF00B050"/>
                </patternFill>
              </fill>
            </x14:dxf>
          </x14:cfRule>
          <x14:cfRule type="cellIs" priority="233" operator="equal" id="{D0A631E3-3901-437C-A907-6DD904D53C31}">
            <xm:f>Ratings!$B$9</xm:f>
            <x14:dxf>
              <font>
                <color auto="1"/>
              </font>
              <fill>
                <patternFill>
                  <bgColor rgb="FFFFFF00"/>
                </patternFill>
              </fill>
            </x14:dxf>
          </x14:cfRule>
          <x14:cfRule type="cellIs" priority="234" operator="equal" id="{1F7236A4-8B94-4F3C-AEBF-34184FE643EC}">
            <xm:f>Ratings!$B$10</xm:f>
            <x14:dxf>
              <fill>
                <patternFill>
                  <bgColor rgb="FFFFC000"/>
                </patternFill>
              </fill>
            </x14:dxf>
          </x14:cfRule>
          <x14:cfRule type="cellIs" priority="235" operator="equal" id="{7919B55F-80BD-4998-8201-0652522C827B}">
            <xm:f>Ratings!$B$11</xm:f>
            <x14:dxf>
              <fill>
                <patternFill>
                  <bgColor rgb="FFFF0000"/>
                </patternFill>
              </fill>
            </x14:dxf>
          </x14:cfRule>
          <xm:sqref>C101:D102</xm:sqref>
        </x14:conditionalFormatting>
        <x14:conditionalFormatting xmlns:xm="http://schemas.microsoft.com/office/excel/2006/main">
          <x14:cfRule type="cellIs" priority="226" operator="equal" id="{57F6BF9C-CC0B-4CD8-BF5A-E263711D95E6}">
            <xm:f>Ratings!$B$7</xm:f>
            <x14:dxf>
              <fill>
                <patternFill>
                  <bgColor theme="3" tint="0.39994506668294322"/>
                </patternFill>
              </fill>
            </x14:dxf>
          </x14:cfRule>
          <x14:cfRule type="cellIs" priority="227" operator="equal" id="{7E5AFED9-6144-4005-84A2-174EFD4BF6BE}">
            <xm:f>Ratings!$B$8</xm:f>
            <x14:dxf>
              <fill>
                <patternFill>
                  <bgColor rgb="FF00B050"/>
                </patternFill>
              </fill>
            </x14:dxf>
          </x14:cfRule>
          <x14:cfRule type="cellIs" priority="228" operator="equal" id="{0C5D3C58-3C66-414C-8104-E8EBC226C184}">
            <xm:f>Ratings!$B$9</xm:f>
            <x14:dxf>
              <font>
                <color auto="1"/>
              </font>
              <fill>
                <patternFill>
                  <bgColor rgb="FFFFFF00"/>
                </patternFill>
              </fill>
            </x14:dxf>
          </x14:cfRule>
          <x14:cfRule type="cellIs" priority="229" operator="equal" id="{42CB2346-99F7-4A99-87DB-6CC663AAE35B}">
            <xm:f>Ratings!$B$10</xm:f>
            <x14:dxf>
              <fill>
                <patternFill>
                  <bgColor rgb="FFFFC000"/>
                </patternFill>
              </fill>
            </x14:dxf>
          </x14:cfRule>
          <x14:cfRule type="cellIs" priority="230" operator="equal" id="{9435514C-5E3F-4F9E-9D8F-546035E84183}">
            <xm:f>Ratings!$B$11</xm:f>
            <x14:dxf>
              <fill>
                <patternFill>
                  <bgColor rgb="FFFF0000"/>
                </patternFill>
              </fill>
            </x14:dxf>
          </x14:cfRule>
          <xm:sqref>C112:D113</xm:sqref>
        </x14:conditionalFormatting>
        <x14:conditionalFormatting xmlns:xm="http://schemas.microsoft.com/office/excel/2006/main">
          <x14:cfRule type="cellIs" priority="221" operator="equal" id="{D7461947-D45E-42D3-AAEE-75699BD19F2F}">
            <xm:f>Ratings!$B$7</xm:f>
            <x14:dxf>
              <fill>
                <patternFill>
                  <bgColor theme="3" tint="0.39994506668294322"/>
                </patternFill>
              </fill>
            </x14:dxf>
          </x14:cfRule>
          <x14:cfRule type="cellIs" priority="222" operator="equal" id="{C5CCA47B-D3E7-4BEF-829C-BE9517C27407}">
            <xm:f>Ratings!$B$8</xm:f>
            <x14:dxf>
              <fill>
                <patternFill>
                  <bgColor rgb="FF00B050"/>
                </patternFill>
              </fill>
            </x14:dxf>
          </x14:cfRule>
          <x14:cfRule type="cellIs" priority="223" operator="equal" id="{AF1F4276-23C9-438C-91A7-0F57D0C7D6C3}">
            <xm:f>Ratings!$B$9</xm:f>
            <x14:dxf>
              <font>
                <color auto="1"/>
              </font>
              <fill>
                <patternFill>
                  <bgColor rgb="FFFFFF00"/>
                </patternFill>
              </fill>
            </x14:dxf>
          </x14:cfRule>
          <x14:cfRule type="cellIs" priority="224" operator="equal" id="{B9848849-2489-4728-A15B-6D2CECD3B2B2}">
            <xm:f>Ratings!$B$10</xm:f>
            <x14:dxf>
              <fill>
                <patternFill>
                  <bgColor rgb="FFFFC000"/>
                </patternFill>
              </fill>
            </x14:dxf>
          </x14:cfRule>
          <x14:cfRule type="cellIs" priority="225" operator="equal" id="{F551502C-AD9A-4941-97CC-E22B94BCDC6A}">
            <xm:f>Ratings!$B$11</xm:f>
            <x14:dxf>
              <fill>
                <patternFill>
                  <bgColor rgb="FFFF0000"/>
                </patternFill>
              </fill>
            </x14:dxf>
          </x14:cfRule>
          <xm:sqref>C123:D124</xm:sqref>
        </x14:conditionalFormatting>
        <x14:conditionalFormatting xmlns:xm="http://schemas.microsoft.com/office/excel/2006/main">
          <x14:cfRule type="cellIs" priority="216" operator="equal" id="{443ECB94-F12A-47FE-BCE4-471EE33D7CB3}">
            <xm:f>Ratings!$B$7</xm:f>
            <x14:dxf>
              <fill>
                <patternFill>
                  <bgColor theme="3" tint="0.39994506668294322"/>
                </patternFill>
              </fill>
            </x14:dxf>
          </x14:cfRule>
          <x14:cfRule type="cellIs" priority="217" operator="equal" id="{544A7244-CF5F-48F8-9691-70D719AED690}">
            <xm:f>Ratings!$B$8</xm:f>
            <x14:dxf>
              <fill>
                <patternFill>
                  <bgColor rgb="FF00B050"/>
                </patternFill>
              </fill>
            </x14:dxf>
          </x14:cfRule>
          <x14:cfRule type="cellIs" priority="218" operator="equal" id="{BF210D4F-E8D6-4430-B782-C9C77ABA4982}">
            <xm:f>Ratings!$B$9</xm:f>
            <x14:dxf>
              <font>
                <color auto="1"/>
              </font>
              <fill>
                <patternFill>
                  <bgColor rgb="FFFFFF00"/>
                </patternFill>
              </fill>
            </x14:dxf>
          </x14:cfRule>
          <x14:cfRule type="cellIs" priority="219" operator="equal" id="{D2338CA5-2556-49A2-8E2A-8AB8CE6DF0DE}">
            <xm:f>Ratings!$B$10</xm:f>
            <x14:dxf>
              <fill>
                <patternFill>
                  <bgColor rgb="FFFFC000"/>
                </patternFill>
              </fill>
            </x14:dxf>
          </x14:cfRule>
          <x14:cfRule type="cellIs" priority="220" operator="equal" id="{C12E0E79-5654-43B9-9B5F-3A966F0545AB}">
            <xm:f>Ratings!$B$11</xm:f>
            <x14:dxf>
              <fill>
                <patternFill>
                  <bgColor rgb="FFFF0000"/>
                </patternFill>
              </fill>
            </x14:dxf>
          </x14:cfRule>
          <xm:sqref>C134:D135</xm:sqref>
        </x14:conditionalFormatting>
        <x14:conditionalFormatting xmlns:xm="http://schemas.microsoft.com/office/excel/2006/main">
          <x14:cfRule type="cellIs" priority="211" operator="equal" id="{E81B721C-C867-4897-9497-D85F70F90D93}">
            <xm:f>Ratings!$B$7</xm:f>
            <x14:dxf>
              <fill>
                <patternFill>
                  <bgColor theme="3" tint="0.39994506668294322"/>
                </patternFill>
              </fill>
            </x14:dxf>
          </x14:cfRule>
          <x14:cfRule type="cellIs" priority="212" operator="equal" id="{B85D641D-5756-4A0E-8DE3-057F112465C2}">
            <xm:f>Ratings!$B$8</xm:f>
            <x14:dxf>
              <fill>
                <patternFill>
                  <bgColor rgb="FF00B050"/>
                </patternFill>
              </fill>
            </x14:dxf>
          </x14:cfRule>
          <x14:cfRule type="cellIs" priority="213" operator="equal" id="{1637A2CF-F155-4497-9AB9-64776E50D418}">
            <xm:f>Ratings!$B$9</xm:f>
            <x14:dxf>
              <font>
                <color auto="1"/>
              </font>
              <fill>
                <patternFill>
                  <bgColor rgb="FFFFFF00"/>
                </patternFill>
              </fill>
            </x14:dxf>
          </x14:cfRule>
          <x14:cfRule type="cellIs" priority="214" operator="equal" id="{E2A0FFEE-792C-4736-9216-822FE84E7FB4}">
            <xm:f>Ratings!$B$10</xm:f>
            <x14:dxf>
              <fill>
                <patternFill>
                  <bgColor rgb="FFFFC000"/>
                </patternFill>
              </fill>
            </x14:dxf>
          </x14:cfRule>
          <x14:cfRule type="cellIs" priority="215" operator="equal" id="{BD065D98-7765-44C5-8DF5-2F9605DAE7D0}">
            <xm:f>Ratings!$B$11</xm:f>
            <x14:dxf>
              <fill>
                <patternFill>
                  <bgColor rgb="FFFF0000"/>
                </patternFill>
              </fill>
            </x14:dxf>
          </x14:cfRule>
          <xm:sqref>C145:D146</xm:sqref>
        </x14:conditionalFormatting>
        <x14:conditionalFormatting xmlns:xm="http://schemas.microsoft.com/office/excel/2006/main">
          <x14:cfRule type="cellIs" priority="206" operator="equal" id="{E7E21CD5-B901-4CC5-AA2C-9C4E1BCD23B1}">
            <xm:f>Ratings!$B$7</xm:f>
            <x14:dxf>
              <fill>
                <patternFill>
                  <bgColor theme="3" tint="0.39994506668294322"/>
                </patternFill>
              </fill>
            </x14:dxf>
          </x14:cfRule>
          <x14:cfRule type="cellIs" priority="207" operator="equal" id="{95D0BB98-BE34-4265-BAED-EF8DA0EC5D8E}">
            <xm:f>Ratings!$B$8</xm:f>
            <x14:dxf>
              <fill>
                <patternFill>
                  <bgColor rgb="FF00B050"/>
                </patternFill>
              </fill>
            </x14:dxf>
          </x14:cfRule>
          <x14:cfRule type="cellIs" priority="208" operator="equal" id="{560368A1-1D28-49A5-9171-B5592425B435}">
            <xm:f>Ratings!$B$9</xm:f>
            <x14:dxf>
              <font>
                <color auto="1"/>
              </font>
              <fill>
                <patternFill>
                  <bgColor rgb="FFFFFF00"/>
                </patternFill>
              </fill>
            </x14:dxf>
          </x14:cfRule>
          <x14:cfRule type="cellIs" priority="209" operator="equal" id="{02A0ADE6-9C80-4471-A32A-C3DE618229B6}">
            <xm:f>Ratings!$B$10</xm:f>
            <x14:dxf>
              <fill>
                <patternFill>
                  <bgColor rgb="FFFFC000"/>
                </patternFill>
              </fill>
            </x14:dxf>
          </x14:cfRule>
          <x14:cfRule type="cellIs" priority="210" operator="equal" id="{65236B10-03C2-47F7-8A78-DF563F12120A}">
            <xm:f>Ratings!$B$11</xm:f>
            <x14:dxf>
              <fill>
                <patternFill>
                  <bgColor rgb="FFFF0000"/>
                </patternFill>
              </fill>
            </x14:dxf>
          </x14:cfRule>
          <xm:sqref>C156:D157</xm:sqref>
        </x14:conditionalFormatting>
        <x14:conditionalFormatting xmlns:xm="http://schemas.microsoft.com/office/excel/2006/main">
          <x14:cfRule type="cellIs" priority="201" operator="equal" id="{070EF135-4DEF-422A-A6B6-ED394057EBBA}">
            <xm:f>Ratings!$B$7</xm:f>
            <x14:dxf>
              <fill>
                <patternFill>
                  <bgColor theme="3" tint="0.39994506668294322"/>
                </patternFill>
              </fill>
            </x14:dxf>
          </x14:cfRule>
          <x14:cfRule type="cellIs" priority="202" operator="equal" id="{33B0A7EC-3829-4C02-A3D8-122818DE0691}">
            <xm:f>Ratings!$B$8</xm:f>
            <x14:dxf>
              <fill>
                <patternFill>
                  <bgColor rgb="FF00B050"/>
                </patternFill>
              </fill>
            </x14:dxf>
          </x14:cfRule>
          <x14:cfRule type="cellIs" priority="203" operator="equal" id="{0B5F5E39-B275-4283-A5D9-987BCBBB1F4F}">
            <xm:f>Ratings!$B$9</xm:f>
            <x14:dxf>
              <font>
                <color auto="1"/>
              </font>
              <fill>
                <patternFill>
                  <bgColor rgb="FFFFFF00"/>
                </patternFill>
              </fill>
            </x14:dxf>
          </x14:cfRule>
          <x14:cfRule type="cellIs" priority="204" operator="equal" id="{D0A96501-8575-4223-9F93-7FC26FAD380D}">
            <xm:f>Ratings!$B$10</xm:f>
            <x14:dxf>
              <fill>
                <patternFill>
                  <bgColor rgb="FFFFC000"/>
                </patternFill>
              </fill>
            </x14:dxf>
          </x14:cfRule>
          <x14:cfRule type="cellIs" priority="205" operator="equal" id="{C8EFA9B0-9360-40C0-B76E-5446FC122068}">
            <xm:f>Ratings!$B$11</xm:f>
            <x14:dxf>
              <fill>
                <patternFill>
                  <bgColor rgb="FFFF0000"/>
                </patternFill>
              </fill>
            </x14:dxf>
          </x14:cfRule>
          <xm:sqref>C167:D168</xm:sqref>
        </x14:conditionalFormatting>
        <x14:conditionalFormatting xmlns:xm="http://schemas.microsoft.com/office/excel/2006/main">
          <x14:cfRule type="cellIs" priority="196" operator="equal" id="{C5E4B9CA-17FF-43C1-A881-5FFB720BFF90}">
            <xm:f>Ratings!$B$7</xm:f>
            <x14:dxf>
              <fill>
                <patternFill>
                  <bgColor theme="3" tint="0.39994506668294322"/>
                </patternFill>
              </fill>
            </x14:dxf>
          </x14:cfRule>
          <x14:cfRule type="cellIs" priority="197" operator="equal" id="{53843E99-6B2B-4021-809D-9D511F04F45A}">
            <xm:f>Ratings!$B$8</xm:f>
            <x14:dxf>
              <fill>
                <patternFill>
                  <bgColor rgb="FF00B050"/>
                </patternFill>
              </fill>
            </x14:dxf>
          </x14:cfRule>
          <x14:cfRule type="cellIs" priority="198" operator="equal" id="{26DDAAE5-6FF5-4259-B320-732902DC33A4}">
            <xm:f>Ratings!$B$9</xm:f>
            <x14:dxf>
              <font>
                <color auto="1"/>
              </font>
              <fill>
                <patternFill>
                  <bgColor rgb="FFFFFF00"/>
                </patternFill>
              </fill>
            </x14:dxf>
          </x14:cfRule>
          <x14:cfRule type="cellIs" priority="199" operator="equal" id="{59DF0C11-F49C-42A7-9008-7F3226CE8EAD}">
            <xm:f>Ratings!$B$10</xm:f>
            <x14:dxf>
              <fill>
                <patternFill>
                  <bgColor rgb="FFFFC000"/>
                </patternFill>
              </fill>
            </x14:dxf>
          </x14:cfRule>
          <x14:cfRule type="cellIs" priority="200" operator="equal" id="{77D585AF-95FB-4CCC-99D6-0B8268D9C233}">
            <xm:f>Ratings!$B$11</xm:f>
            <x14:dxf>
              <fill>
                <patternFill>
                  <bgColor rgb="FFFF0000"/>
                </patternFill>
              </fill>
            </x14:dxf>
          </x14:cfRule>
          <xm:sqref>C177:D178</xm:sqref>
        </x14:conditionalFormatting>
        <x14:conditionalFormatting xmlns:xm="http://schemas.microsoft.com/office/excel/2006/main">
          <x14:cfRule type="cellIs" priority="191" operator="equal" id="{15C6FF15-2C74-42B5-9625-10E0F486F63C}">
            <xm:f>Ratings!$B$7</xm:f>
            <x14:dxf>
              <fill>
                <patternFill>
                  <bgColor theme="3" tint="0.39994506668294322"/>
                </patternFill>
              </fill>
            </x14:dxf>
          </x14:cfRule>
          <x14:cfRule type="cellIs" priority="192" operator="equal" id="{FD2F1994-A84E-4140-A8C7-727D3A49520B}">
            <xm:f>Ratings!$B$8</xm:f>
            <x14:dxf>
              <fill>
                <patternFill>
                  <bgColor rgb="FF00B050"/>
                </patternFill>
              </fill>
            </x14:dxf>
          </x14:cfRule>
          <x14:cfRule type="cellIs" priority="193" operator="equal" id="{96FAA9AA-A6BE-4D4A-B377-B787F13C8291}">
            <xm:f>Ratings!$B$9</xm:f>
            <x14:dxf>
              <font>
                <color auto="1"/>
              </font>
              <fill>
                <patternFill>
                  <bgColor rgb="FFFFFF00"/>
                </patternFill>
              </fill>
            </x14:dxf>
          </x14:cfRule>
          <x14:cfRule type="cellIs" priority="194" operator="equal" id="{9DE47923-05D5-4B52-8458-D0A14F72E892}">
            <xm:f>Ratings!$B$10</xm:f>
            <x14:dxf>
              <fill>
                <patternFill>
                  <bgColor rgb="FFFFC000"/>
                </patternFill>
              </fill>
            </x14:dxf>
          </x14:cfRule>
          <x14:cfRule type="cellIs" priority="195" operator="equal" id="{2BE76152-130F-4B12-AC02-A68314BBACEB}">
            <xm:f>Ratings!$B$11</xm:f>
            <x14:dxf>
              <fill>
                <patternFill>
                  <bgColor rgb="FFFF0000"/>
                </patternFill>
              </fill>
            </x14:dxf>
          </x14:cfRule>
          <xm:sqref>C187:D188</xm:sqref>
        </x14:conditionalFormatting>
        <x14:conditionalFormatting xmlns:xm="http://schemas.microsoft.com/office/excel/2006/main">
          <x14:cfRule type="cellIs" priority="186" operator="equal" id="{35F3C864-B63D-4B58-9447-C8ACDCC6DECC}">
            <xm:f>Ratings!$B$7</xm:f>
            <x14:dxf>
              <fill>
                <patternFill>
                  <bgColor theme="3" tint="0.39994506668294322"/>
                </patternFill>
              </fill>
            </x14:dxf>
          </x14:cfRule>
          <x14:cfRule type="cellIs" priority="187" operator="equal" id="{D12FB330-E6A8-4A62-A9A6-8FD7F40B5EEE}">
            <xm:f>Ratings!$B$8</xm:f>
            <x14:dxf>
              <fill>
                <patternFill>
                  <bgColor rgb="FF00B050"/>
                </patternFill>
              </fill>
            </x14:dxf>
          </x14:cfRule>
          <x14:cfRule type="cellIs" priority="188" operator="equal" id="{47B2F5BB-F2C4-48F8-A1ED-777C980F47D3}">
            <xm:f>Ratings!$B$9</xm:f>
            <x14:dxf>
              <font>
                <color auto="1"/>
              </font>
              <fill>
                <patternFill>
                  <bgColor rgb="FFFFFF00"/>
                </patternFill>
              </fill>
            </x14:dxf>
          </x14:cfRule>
          <x14:cfRule type="cellIs" priority="189" operator="equal" id="{6E1A8F59-CE5D-4DF9-8DBF-EDB7960428B6}">
            <xm:f>Ratings!$B$10</xm:f>
            <x14:dxf>
              <fill>
                <patternFill>
                  <bgColor rgb="FFFFC000"/>
                </patternFill>
              </fill>
            </x14:dxf>
          </x14:cfRule>
          <x14:cfRule type="cellIs" priority="190" operator="equal" id="{C7AB177F-5094-452E-A111-B245D423FFF8}">
            <xm:f>Ratings!$B$11</xm:f>
            <x14:dxf>
              <fill>
                <patternFill>
                  <bgColor rgb="FFFF0000"/>
                </patternFill>
              </fill>
            </x14:dxf>
          </x14:cfRule>
          <xm:sqref>C209:D210</xm:sqref>
        </x14:conditionalFormatting>
        <x14:conditionalFormatting xmlns:xm="http://schemas.microsoft.com/office/excel/2006/main">
          <x14:cfRule type="cellIs" priority="181" operator="equal" id="{03AD847A-D766-4202-937E-BFEB6146EA6E}">
            <xm:f>Ratings!$B$7</xm:f>
            <x14:dxf>
              <fill>
                <patternFill>
                  <bgColor theme="3" tint="0.39994506668294322"/>
                </patternFill>
              </fill>
            </x14:dxf>
          </x14:cfRule>
          <x14:cfRule type="cellIs" priority="182" operator="equal" id="{D2A376AB-1152-42A5-9F38-659051618B89}">
            <xm:f>Ratings!$B$8</xm:f>
            <x14:dxf>
              <fill>
                <patternFill>
                  <bgColor rgb="FF00B050"/>
                </patternFill>
              </fill>
            </x14:dxf>
          </x14:cfRule>
          <x14:cfRule type="cellIs" priority="183" operator="equal" id="{FEDE7B6F-1D82-4564-B16D-CF82824A8C68}">
            <xm:f>Ratings!$B$9</xm:f>
            <x14:dxf>
              <font>
                <color auto="1"/>
              </font>
              <fill>
                <patternFill>
                  <bgColor rgb="FFFFFF00"/>
                </patternFill>
              </fill>
            </x14:dxf>
          </x14:cfRule>
          <x14:cfRule type="cellIs" priority="184" operator="equal" id="{24CE5AAD-E1FC-4257-B7B3-6A98CDE8704D}">
            <xm:f>Ratings!$B$10</xm:f>
            <x14:dxf>
              <fill>
                <patternFill>
                  <bgColor rgb="FFFFC000"/>
                </patternFill>
              </fill>
            </x14:dxf>
          </x14:cfRule>
          <x14:cfRule type="cellIs" priority="185" operator="equal" id="{A016E940-829E-4E95-80C3-B761525F3987}">
            <xm:f>Ratings!$B$11</xm:f>
            <x14:dxf>
              <fill>
                <patternFill>
                  <bgColor rgb="FFFF0000"/>
                </patternFill>
              </fill>
            </x14:dxf>
          </x14:cfRule>
          <xm:sqref>C198:D199</xm:sqref>
        </x14:conditionalFormatting>
        <x14:conditionalFormatting xmlns:xm="http://schemas.microsoft.com/office/excel/2006/main">
          <x14:cfRule type="cellIs" priority="81" operator="equal" id="{F10BF76E-32FE-4EA5-9C6E-82A269B6B0E9}">
            <xm:f>Ratings!$B$7</xm:f>
            <x14:dxf>
              <fill>
                <patternFill>
                  <bgColor theme="3" tint="0.39994506668294322"/>
                </patternFill>
              </fill>
            </x14:dxf>
          </x14:cfRule>
          <x14:cfRule type="cellIs" priority="82" operator="equal" id="{A3F092E9-44A1-46A4-B50A-316C13F81AF6}">
            <xm:f>Ratings!$B$8</xm:f>
            <x14:dxf>
              <fill>
                <patternFill>
                  <bgColor rgb="FF00B050"/>
                </patternFill>
              </fill>
            </x14:dxf>
          </x14:cfRule>
          <x14:cfRule type="cellIs" priority="83" operator="equal" id="{15D70E94-8D9D-4E8B-B4A3-6188A718BD12}">
            <xm:f>Ratings!$B$9</xm:f>
            <x14:dxf>
              <font>
                <color auto="1"/>
              </font>
              <fill>
                <patternFill>
                  <bgColor rgb="FFFFFF00"/>
                </patternFill>
              </fill>
            </x14:dxf>
          </x14:cfRule>
          <x14:cfRule type="cellIs" priority="84" operator="equal" id="{E0153A68-715B-4536-B814-367FAB1C459F}">
            <xm:f>Ratings!$B$10</xm:f>
            <x14:dxf>
              <fill>
                <patternFill>
                  <bgColor rgb="FFFFC000"/>
                </patternFill>
              </fill>
            </x14:dxf>
          </x14:cfRule>
          <x14:cfRule type="cellIs" priority="85" operator="equal" id="{5DCF0604-98DD-413F-B008-6966FFE86D44}">
            <xm:f>Ratings!$B$11</xm:f>
            <x14:dxf>
              <fill>
                <patternFill>
                  <bgColor rgb="FFFF0000"/>
                </patternFill>
              </fill>
            </x14:dxf>
          </x14:cfRule>
          <xm:sqref>C29:D36</xm:sqref>
        </x14:conditionalFormatting>
        <x14:conditionalFormatting xmlns:xm="http://schemas.microsoft.com/office/excel/2006/main">
          <x14:cfRule type="cellIs" priority="66" operator="equal" id="{221A2EB7-66FC-4585-932F-94D79E337821}">
            <xm:f>Ratings!$B$7</xm:f>
            <x14:dxf>
              <fill>
                <patternFill>
                  <bgColor theme="3" tint="0.39994506668294322"/>
                </patternFill>
              </fill>
            </x14:dxf>
          </x14:cfRule>
          <x14:cfRule type="cellIs" priority="67" operator="equal" id="{56BC9F29-E1C9-4217-ACC5-8E4037688923}">
            <xm:f>Ratings!$B$8</xm:f>
            <x14:dxf>
              <fill>
                <patternFill>
                  <bgColor rgb="FF00B050"/>
                </patternFill>
              </fill>
            </x14:dxf>
          </x14:cfRule>
          <x14:cfRule type="cellIs" priority="68" operator="equal" id="{1DB63162-1C95-4EEF-A8D0-A83C256B4150}">
            <xm:f>Ratings!$B$9</xm:f>
            <x14:dxf>
              <font>
                <color auto="1"/>
              </font>
              <fill>
                <patternFill>
                  <bgColor rgb="FFFFFF00"/>
                </patternFill>
              </fill>
            </x14:dxf>
          </x14:cfRule>
          <x14:cfRule type="cellIs" priority="69" operator="equal" id="{2BFF0F5C-F29A-462E-9A37-9F56B35E9D49}">
            <xm:f>Ratings!$B$10</xm:f>
            <x14:dxf>
              <fill>
                <patternFill>
                  <bgColor rgb="FFFFC000"/>
                </patternFill>
              </fill>
            </x14:dxf>
          </x14:cfRule>
          <x14:cfRule type="cellIs" priority="70" operator="equal" id="{E2272614-14CE-4A7B-B0EF-82A23759413E}">
            <xm:f>Ratings!$B$11</xm:f>
            <x14:dxf>
              <fill>
                <patternFill>
                  <bgColor rgb="FFFF0000"/>
                </patternFill>
              </fill>
            </x14:dxf>
          </x14:cfRule>
          <xm:sqref>C60:D67</xm:sqref>
        </x14:conditionalFormatting>
        <x14:conditionalFormatting xmlns:xm="http://schemas.microsoft.com/office/excel/2006/main">
          <x14:cfRule type="cellIs" priority="61" operator="equal" id="{B027A5F1-0C88-4B47-A0FC-C762C3F5C192}">
            <xm:f>Ratings!$B$7</xm:f>
            <x14:dxf>
              <fill>
                <patternFill>
                  <bgColor theme="3" tint="0.39994506668294322"/>
                </patternFill>
              </fill>
            </x14:dxf>
          </x14:cfRule>
          <x14:cfRule type="cellIs" priority="62" operator="equal" id="{6120B7EC-0A64-4019-88BB-7C8B14D0019A}">
            <xm:f>Ratings!$B$8</xm:f>
            <x14:dxf>
              <fill>
                <patternFill>
                  <bgColor rgb="FF00B050"/>
                </patternFill>
              </fill>
            </x14:dxf>
          </x14:cfRule>
          <x14:cfRule type="cellIs" priority="63" operator="equal" id="{B9148E12-A740-4967-8EFF-E52F066341D1}">
            <xm:f>Ratings!$B$9</xm:f>
            <x14:dxf>
              <font>
                <color auto="1"/>
              </font>
              <fill>
                <patternFill>
                  <bgColor rgb="FFFFFF00"/>
                </patternFill>
              </fill>
            </x14:dxf>
          </x14:cfRule>
          <x14:cfRule type="cellIs" priority="64" operator="equal" id="{5D32B6B8-44A7-4893-B570-0AF169241D85}">
            <xm:f>Ratings!$B$10</xm:f>
            <x14:dxf>
              <fill>
                <patternFill>
                  <bgColor rgb="FFFFC000"/>
                </patternFill>
              </fill>
            </x14:dxf>
          </x14:cfRule>
          <x14:cfRule type="cellIs" priority="65" operator="equal" id="{AC921222-3A42-49A7-9815-7F3B6B2F905D}">
            <xm:f>Ratings!$B$11</xm:f>
            <x14:dxf>
              <fill>
                <patternFill>
                  <bgColor rgb="FFFF0000"/>
                </patternFill>
              </fill>
            </x14:dxf>
          </x14:cfRule>
          <xm:sqref>C71:D78</xm:sqref>
        </x14:conditionalFormatting>
        <x14:conditionalFormatting xmlns:xm="http://schemas.microsoft.com/office/excel/2006/main">
          <x14:cfRule type="cellIs" priority="56" operator="equal" id="{614550E0-CEFE-4DB4-919F-297FCB55D531}">
            <xm:f>Ratings!$B$7</xm:f>
            <x14:dxf>
              <fill>
                <patternFill>
                  <bgColor theme="3" tint="0.39994506668294322"/>
                </patternFill>
              </fill>
            </x14:dxf>
          </x14:cfRule>
          <x14:cfRule type="cellIs" priority="57" operator="equal" id="{BEE07F91-A567-413B-B014-63EF31762616}">
            <xm:f>Ratings!$B$8</xm:f>
            <x14:dxf>
              <fill>
                <patternFill>
                  <bgColor rgb="FF00B050"/>
                </patternFill>
              </fill>
            </x14:dxf>
          </x14:cfRule>
          <x14:cfRule type="cellIs" priority="58" operator="equal" id="{2367D879-24E4-4C69-B501-B13D06E25CBC}">
            <xm:f>Ratings!$B$9</xm:f>
            <x14:dxf>
              <font>
                <color auto="1"/>
              </font>
              <fill>
                <patternFill>
                  <bgColor rgb="FFFFFF00"/>
                </patternFill>
              </fill>
            </x14:dxf>
          </x14:cfRule>
          <x14:cfRule type="cellIs" priority="59" operator="equal" id="{0B8A0B81-7FA7-4EAB-814B-CAF3F0790B24}">
            <xm:f>Ratings!$B$10</xm:f>
            <x14:dxf>
              <fill>
                <patternFill>
                  <bgColor rgb="FFFFC000"/>
                </patternFill>
              </fill>
            </x14:dxf>
          </x14:cfRule>
          <x14:cfRule type="cellIs" priority="60" operator="equal" id="{986A462B-74DA-4E5C-994F-74FEEDC898A7}">
            <xm:f>Ratings!$B$11</xm:f>
            <x14:dxf>
              <fill>
                <patternFill>
                  <bgColor rgb="FFFF0000"/>
                </patternFill>
              </fill>
            </x14:dxf>
          </x14:cfRule>
          <xm:sqref>C82:D89</xm:sqref>
        </x14:conditionalFormatting>
        <x14:conditionalFormatting xmlns:xm="http://schemas.microsoft.com/office/excel/2006/main">
          <x14:cfRule type="cellIs" priority="51" operator="equal" id="{15C03274-340A-4B8F-A44B-A9DC24A4464C}">
            <xm:f>Ratings!$B$7</xm:f>
            <x14:dxf>
              <fill>
                <patternFill>
                  <bgColor theme="3" tint="0.39994506668294322"/>
                </patternFill>
              </fill>
            </x14:dxf>
          </x14:cfRule>
          <x14:cfRule type="cellIs" priority="52" operator="equal" id="{08C648AE-AEAB-4814-ACB7-298896A51248}">
            <xm:f>Ratings!$B$8</xm:f>
            <x14:dxf>
              <fill>
                <patternFill>
                  <bgColor rgb="FF00B050"/>
                </patternFill>
              </fill>
            </x14:dxf>
          </x14:cfRule>
          <x14:cfRule type="cellIs" priority="53" operator="equal" id="{49A58A9B-D671-4C8B-AB9D-D0EC7BF3BCB4}">
            <xm:f>Ratings!$B$9</xm:f>
            <x14:dxf>
              <font>
                <color auto="1"/>
              </font>
              <fill>
                <patternFill>
                  <bgColor rgb="FFFFFF00"/>
                </patternFill>
              </fill>
            </x14:dxf>
          </x14:cfRule>
          <x14:cfRule type="cellIs" priority="54" operator="equal" id="{72066B63-380D-4E87-ABE6-D3DB8082306B}">
            <xm:f>Ratings!$B$10</xm:f>
            <x14:dxf>
              <fill>
                <patternFill>
                  <bgColor rgb="FFFFC000"/>
                </patternFill>
              </fill>
            </x14:dxf>
          </x14:cfRule>
          <x14:cfRule type="cellIs" priority="55" operator="equal" id="{BBA5B5D8-A9E9-4E95-ADE6-AEC1A64C5132}">
            <xm:f>Ratings!$B$11</xm:f>
            <x14:dxf>
              <fill>
                <patternFill>
                  <bgColor rgb="FFFF0000"/>
                </patternFill>
              </fill>
            </x14:dxf>
          </x14:cfRule>
          <xm:sqref>C93:D100</xm:sqref>
        </x14:conditionalFormatting>
        <x14:conditionalFormatting xmlns:xm="http://schemas.microsoft.com/office/excel/2006/main">
          <x14:cfRule type="cellIs" priority="46" operator="equal" id="{FC13041D-F91F-462F-A7B5-B8B9A948AC57}">
            <xm:f>Ratings!$B$7</xm:f>
            <x14:dxf>
              <fill>
                <patternFill>
                  <bgColor theme="3" tint="0.39994506668294322"/>
                </patternFill>
              </fill>
            </x14:dxf>
          </x14:cfRule>
          <x14:cfRule type="cellIs" priority="47" operator="equal" id="{AC220777-EAD7-4636-8C13-EBD09C7FAAD4}">
            <xm:f>Ratings!$B$8</xm:f>
            <x14:dxf>
              <fill>
                <patternFill>
                  <bgColor rgb="FF00B050"/>
                </patternFill>
              </fill>
            </x14:dxf>
          </x14:cfRule>
          <x14:cfRule type="cellIs" priority="48" operator="equal" id="{B63640EA-EF0B-4C08-BE56-9683CEB32082}">
            <xm:f>Ratings!$B$9</xm:f>
            <x14:dxf>
              <font>
                <color auto="1"/>
              </font>
              <fill>
                <patternFill>
                  <bgColor rgb="FFFFFF00"/>
                </patternFill>
              </fill>
            </x14:dxf>
          </x14:cfRule>
          <x14:cfRule type="cellIs" priority="49" operator="equal" id="{70F7D648-6456-4F79-93A6-8533A49108AA}">
            <xm:f>Ratings!$B$10</xm:f>
            <x14:dxf>
              <fill>
                <patternFill>
                  <bgColor rgb="FFFFC000"/>
                </patternFill>
              </fill>
            </x14:dxf>
          </x14:cfRule>
          <x14:cfRule type="cellIs" priority="50" operator="equal" id="{C087094D-0E2B-424D-8A50-41ED56E93D21}">
            <xm:f>Ratings!$B$11</xm:f>
            <x14:dxf>
              <fill>
                <patternFill>
                  <bgColor rgb="FFFF0000"/>
                </patternFill>
              </fill>
            </x14:dxf>
          </x14:cfRule>
          <xm:sqref>C104:D111</xm:sqref>
        </x14:conditionalFormatting>
        <x14:conditionalFormatting xmlns:xm="http://schemas.microsoft.com/office/excel/2006/main">
          <x14:cfRule type="cellIs" priority="41" operator="equal" id="{78067D52-8E23-410E-AAA0-B9042DF955F1}">
            <xm:f>Ratings!$B$7</xm:f>
            <x14:dxf>
              <fill>
                <patternFill>
                  <bgColor theme="3" tint="0.39994506668294322"/>
                </patternFill>
              </fill>
            </x14:dxf>
          </x14:cfRule>
          <x14:cfRule type="cellIs" priority="42" operator="equal" id="{26B51EBD-99CE-429D-9489-2FCFCB225B09}">
            <xm:f>Ratings!$B$8</xm:f>
            <x14:dxf>
              <fill>
                <patternFill>
                  <bgColor rgb="FF00B050"/>
                </patternFill>
              </fill>
            </x14:dxf>
          </x14:cfRule>
          <x14:cfRule type="cellIs" priority="43" operator="equal" id="{9AE9F985-5226-453B-ADCC-684EC52C4B7B}">
            <xm:f>Ratings!$B$9</xm:f>
            <x14:dxf>
              <font>
                <color auto="1"/>
              </font>
              <fill>
                <patternFill>
                  <bgColor rgb="FFFFFF00"/>
                </patternFill>
              </fill>
            </x14:dxf>
          </x14:cfRule>
          <x14:cfRule type="cellIs" priority="44" operator="equal" id="{1251F8C8-C91A-4EB0-91D3-EA8483EF6330}">
            <xm:f>Ratings!$B$10</xm:f>
            <x14:dxf>
              <fill>
                <patternFill>
                  <bgColor rgb="FFFFC000"/>
                </patternFill>
              </fill>
            </x14:dxf>
          </x14:cfRule>
          <x14:cfRule type="cellIs" priority="45" operator="equal" id="{1B6FE872-E7F1-4A86-9811-60F7F9307A5E}">
            <xm:f>Ratings!$B$11</xm:f>
            <x14:dxf>
              <fill>
                <patternFill>
                  <bgColor rgb="FFFF0000"/>
                </patternFill>
              </fill>
            </x14:dxf>
          </x14:cfRule>
          <xm:sqref>C115:D122</xm:sqref>
        </x14:conditionalFormatting>
        <x14:conditionalFormatting xmlns:xm="http://schemas.microsoft.com/office/excel/2006/main">
          <x14:cfRule type="cellIs" priority="36" operator="equal" id="{6DA4DE7E-F7A6-4D3A-A1A5-BF28ABA9C3D6}">
            <xm:f>Ratings!$B$7</xm:f>
            <x14:dxf>
              <fill>
                <patternFill>
                  <bgColor theme="3" tint="0.39994506668294322"/>
                </patternFill>
              </fill>
            </x14:dxf>
          </x14:cfRule>
          <x14:cfRule type="cellIs" priority="37" operator="equal" id="{CAF4CA4E-87FA-40CE-827E-0F651F98D9BE}">
            <xm:f>Ratings!$B$8</xm:f>
            <x14:dxf>
              <fill>
                <patternFill>
                  <bgColor rgb="FF00B050"/>
                </patternFill>
              </fill>
            </x14:dxf>
          </x14:cfRule>
          <x14:cfRule type="cellIs" priority="38" operator="equal" id="{A9C9FA06-C73A-40FC-996A-4949DED72339}">
            <xm:f>Ratings!$B$9</xm:f>
            <x14:dxf>
              <font>
                <color auto="1"/>
              </font>
              <fill>
                <patternFill>
                  <bgColor rgb="FFFFFF00"/>
                </patternFill>
              </fill>
            </x14:dxf>
          </x14:cfRule>
          <x14:cfRule type="cellIs" priority="39" operator="equal" id="{20CD1998-9ABC-434A-90B7-9BB7D7DF9253}">
            <xm:f>Ratings!$B$10</xm:f>
            <x14:dxf>
              <fill>
                <patternFill>
                  <bgColor rgb="FFFFC000"/>
                </patternFill>
              </fill>
            </x14:dxf>
          </x14:cfRule>
          <x14:cfRule type="cellIs" priority="40" operator="equal" id="{24D6D639-7ADE-4F53-B15E-89476CE02B39}">
            <xm:f>Ratings!$B$11</xm:f>
            <x14:dxf>
              <fill>
                <patternFill>
                  <bgColor rgb="FFFF0000"/>
                </patternFill>
              </fill>
            </x14:dxf>
          </x14:cfRule>
          <xm:sqref>C126:D133</xm:sqref>
        </x14:conditionalFormatting>
        <x14:conditionalFormatting xmlns:xm="http://schemas.microsoft.com/office/excel/2006/main">
          <x14:cfRule type="cellIs" priority="31" operator="equal" id="{1718DE28-4134-47CB-A826-65C9B7E00FAD}">
            <xm:f>Ratings!$B$7</xm:f>
            <x14:dxf>
              <fill>
                <patternFill>
                  <bgColor theme="3" tint="0.39994506668294322"/>
                </patternFill>
              </fill>
            </x14:dxf>
          </x14:cfRule>
          <x14:cfRule type="cellIs" priority="32" operator="equal" id="{1B473810-DBCE-43ED-AEDF-9B11A65C1DB7}">
            <xm:f>Ratings!$B$8</xm:f>
            <x14:dxf>
              <fill>
                <patternFill>
                  <bgColor rgb="FF00B050"/>
                </patternFill>
              </fill>
            </x14:dxf>
          </x14:cfRule>
          <x14:cfRule type="cellIs" priority="33" operator="equal" id="{1C804FA6-67D0-4F45-9930-F47C6D75DDA0}">
            <xm:f>Ratings!$B$9</xm:f>
            <x14:dxf>
              <font>
                <color auto="1"/>
              </font>
              <fill>
                <patternFill>
                  <bgColor rgb="FFFFFF00"/>
                </patternFill>
              </fill>
            </x14:dxf>
          </x14:cfRule>
          <x14:cfRule type="cellIs" priority="34" operator="equal" id="{D6108501-6B18-4EAD-85EE-FB706BD2D5FF}">
            <xm:f>Ratings!$B$10</xm:f>
            <x14:dxf>
              <fill>
                <patternFill>
                  <bgColor rgb="FFFFC000"/>
                </patternFill>
              </fill>
            </x14:dxf>
          </x14:cfRule>
          <x14:cfRule type="cellIs" priority="35" operator="equal" id="{A53992CF-88E8-4D64-B6E0-3AD3AD2085F1}">
            <xm:f>Ratings!$B$11</xm:f>
            <x14:dxf>
              <fill>
                <patternFill>
                  <bgColor rgb="FFFF0000"/>
                </patternFill>
              </fill>
            </x14:dxf>
          </x14:cfRule>
          <xm:sqref>C137:D144</xm:sqref>
        </x14:conditionalFormatting>
        <x14:conditionalFormatting xmlns:xm="http://schemas.microsoft.com/office/excel/2006/main">
          <x14:cfRule type="cellIs" priority="26" operator="equal" id="{5ADF4533-9C0F-4908-BB08-56D7077C85CA}">
            <xm:f>Ratings!$B$7</xm:f>
            <x14:dxf>
              <fill>
                <patternFill>
                  <bgColor theme="3" tint="0.39994506668294322"/>
                </patternFill>
              </fill>
            </x14:dxf>
          </x14:cfRule>
          <x14:cfRule type="cellIs" priority="27" operator="equal" id="{D37C00D2-577C-4E17-B556-74943606DB33}">
            <xm:f>Ratings!$B$8</xm:f>
            <x14:dxf>
              <fill>
                <patternFill>
                  <bgColor rgb="FF00B050"/>
                </patternFill>
              </fill>
            </x14:dxf>
          </x14:cfRule>
          <x14:cfRule type="cellIs" priority="28" operator="equal" id="{7FF49900-6264-4BB7-98CE-2FBB0A47621B}">
            <xm:f>Ratings!$B$9</xm:f>
            <x14:dxf>
              <font>
                <color auto="1"/>
              </font>
              <fill>
                <patternFill>
                  <bgColor rgb="FFFFFF00"/>
                </patternFill>
              </fill>
            </x14:dxf>
          </x14:cfRule>
          <x14:cfRule type="cellIs" priority="29" operator="equal" id="{3C332646-22AE-4276-966A-5F120A10DF83}">
            <xm:f>Ratings!$B$10</xm:f>
            <x14:dxf>
              <fill>
                <patternFill>
                  <bgColor rgb="FFFFC000"/>
                </patternFill>
              </fill>
            </x14:dxf>
          </x14:cfRule>
          <x14:cfRule type="cellIs" priority="30" operator="equal" id="{A45504B0-8FFB-41DE-A4B8-CF812AC09A49}">
            <xm:f>Ratings!$B$11</xm:f>
            <x14:dxf>
              <fill>
                <patternFill>
                  <bgColor rgb="FFFF0000"/>
                </patternFill>
              </fill>
            </x14:dxf>
          </x14:cfRule>
          <xm:sqref>C148:D155</xm:sqref>
        </x14:conditionalFormatting>
        <x14:conditionalFormatting xmlns:xm="http://schemas.microsoft.com/office/excel/2006/main">
          <x14:cfRule type="cellIs" priority="21" operator="equal" id="{0CBA5261-15FD-45F8-9178-9C84FE0AE073}">
            <xm:f>Ratings!$B$7</xm:f>
            <x14:dxf>
              <fill>
                <patternFill>
                  <bgColor theme="3" tint="0.39994506668294322"/>
                </patternFill>
              </fill>
            </x14:dxf>
          </x14:cfRule>
          <x14:cfRule type="cellIs" priority="22" operator="equal" id="{1F3A5019-AA36-4A6D-8356-0CF4E1BD2009}">
            <xm:f>Ratings!$B$8</xm:f>
            <x14:dxf>
              <fill>
                <patternFill>
                  <bgColor rgb="FF00B050"/>
                </patternFill>
              </fill>
            </x14:dxf>
          </x14:cfRule>
          <x14:cfRule type="cellIs" priority="23" operator="equal" id="{D494E67D-32EC-4187-BF65-EDC0046278AF}">
            <xm:f>Ratings!$B$9</xm:f>
            <x14:dxf>
              <font>
                <color auto="1"/>
              </font>
              <fill>
                <patternFill>
                  <bgColor rgb="FFFFFF00"/>
                </patternFill>
              </fill>
            </x14:dxf>
          </x14:cfRule>
          <x14:cfRule type="cellIs" priority="24" operator="equal" id="{7E2BC3B4-8768-45F6-A3C0-9D3F02DB110B}">
            <xm:f>Ratings!$B$10</xm:f>
            <x14:dxf>
              <fill>
                <patternFill>
                  <bgColor rgb="FFFFC000"/>
                </patternFill>
              </fill>
            </x14:dxf>
          </x14:cfRule>
          <x14:cfRule type="cellIs" priority="25" operator="equal" id="{5B590830-06CB-45C7-94EE-E75356EEDDD1}">
            <xm:f>Ratings!$B$11</xm:f>
            <x14:dxf>
              <fill>
                <patternFill>
                  <bgColor rgb="FFFF0000"/>
                </patternFill>
              </fill>
            </x14:dxf>
          </x14:cfRule>
          <xm:sqref>C159:D166</xm:sqref>
        </x14:conditionalFormatting>
        <x14:conditionalFormatting xmlns:xm="http://schemas.microsoft.com/office/excel/2006/main">
          <x14:cfRule type="cellIs" priority="6" operator="equal" id="{9171BE56-CFD0-4B4E-9D1F-0DF911F6593F}">
            <xm:f>Ratings!$B$7</xm:f>
            <x14:dxf>
              <fill>
                <patternFill>
                  <bgColor theme="3" tint="0.39994506668294322"/>
                </patternFill>
              </fill>
            </x14:dxf>
          </x14:cfRule>
          <x14:cfRule type="cellIs" priority="7" operator="equal" id="{3E3D5100-3BA1-4CE5-9126-F367801B2561}">
            <xm:f>Ratings!$B$8</xm:f>
            <x14:dxf>
              <fill>
                <patternFill>
                  <bgColor rgb="FF00B050"/>
                </patternFill>
              </fill>
            </x14:dxf>
          </x14:cfRule>
          <x14:cfRule type="cellIs" priority="8" operator="equal" id="{120AF6CE-9E12-451B-BC4A-429512EB8DD1}">
            <xm:f>Ratings!$B$9</xm:f>
            <x14:dxf>
              <font>
                <color auto="1"/>
              </font>
              <fill>
                <patternFill>
                  <bgColor rgb="FFFFFF00"/>
                </patternFill>
              </fill>
            </x14:dxf>
          </x14:cfRule>
          <x14:cfRule type="cellIs" priority="9" operator="equal" id="{8A1DE793-6229-4819-91F3-4130CA83E252}">
            <xm:f>Ratings!$B$10</xm:f>
            <x14:dxf>
              <fill>
                <patternFill>
                  <bgColor rgb="FFFFC000"/>
                </patternFill>
              </fill>
            </x14:dxf>
          </x14:cfRule>
          <x14:cfRule type="cellIs" priority="10" operator="equal" id="{D60F501C-8687-4171-84C1-B4E60D89D910}">
            <xm:f>Ratings!$B$11</xm:f>
            <x14:dxf>
              <fill>
                <patternFill>
                  <bgColor rgb="FFFF0000"/>
                </patternFill>
              </fill>
            </x14:dxf>
          </x14:cfRule>
          <xm:sqref>C201:D208</xm:sqref>
        </x14:conditionalFormatting>
        <x14:conditionalFormatting xmlns:xm="http://schemas.microsoft.com/office/excel/2006/main">
          <x14:cfRule type="cellIs" priority="1" operator="equal" id="{0618CA6C-07D6-4032-B06C-1719B1DF5E84}">
            <xm:f>Ratings!$B$7</xm:f>
            <x14:dxf>
              <fill>
                <patternFill>
                  <bgColor theme="3" tint="0.39994506668294322"/>
                </patternFill>
              </fill>
            </x14:dxf>
          </x14:cfRule>
          <x14:cfRule type="cellIs" priority="2" operator="equal" id="{03D10D00-992D-4825-A0F0-27792A236DB6}">
            <xm:f>Ratings!$B$8</xm:f>
            <x14:dxf>
              <fill>
                <patternFill>
                  <bgColor rgb="FF00B050"/>
                </patternFill>
              </fill>
            </x14:dxf>
          </x14:cfRule>
          <x14:cfRule type="cellIs" priority="3" operator="equal" id="{15136AB3-3DA7-4C13-9010-5EB27FE294E6}">
            <xm:f>Ratings!$B$9</xm:f>
            <x14:dxf>
              <font>
                <color auto="1"/>
              </font>
              <fill>
                <patternFill>
                  <bgColor rgb="FFFFFF00"/>
                </patternFill>
              </fill>
            </x14:dxf>
          </x14:cfRule>
          <x14:cfRule type="cellIs" priority="4" operator="equal" id="{C66A2A38-DD48-4848-AA0B-F3F4F24662DC}">
            <xm:f>Ratings!$B$10</xm:f>
            <x14:dxf>
              <fill>
                <patternFill>
                  <bgColor rgb="FFFFC000"/>
                </patternFill>
              </fill>
            </x14:dxf>
          </x14:cfRule>
          <x14:cfRule type="cellIs" priority="5" operator="equal" id="{1771992C-F7A7-42B7-8D8A-0C3044C0CE5A}">
            <xm:f>Ratings!$B$11</xm:f>
            <x14:dxf>
              <fill>
                <patternFill>
                  <bgColor rgb="FFFF0000"/>
                </patternFill>
              </fill>
            </x14:dxf>
          </x14:cfRule>
          <xm:sqref>C190:D197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Ratings!$B$6:$B$11</xm:f>
          </x14:formula1>
          <xm:sqref>C159:D166 C137:D144 C126:D133 C115:D122 C104:D111 C93:D100 C82:D89 C71:D78 C60:D67 C29:D36 C190:D197 C148:D155 C201:D208 C7:D14 C170:D176 C18:D25 C50:D56 C40:D46 C180:D186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rgb="FFFFFF00"/>
  </sheetPr>
  <dimension ref="A1:H115"/>
  <sheetViews>
    <sheetView showGridLines="0" zoomScale="120" zoomScaleNormal="120" workbookViewId="0">
      <pane xSplit="3" ySplit="5" topLeftCell="D68" activePane="bottomRight" state="frozen"/>
      <selection pane="topRight" activeCell="D1" sqref="D1"/>
      <selection pane="bottomLeft" activeCell="A6" sqref="A6"/>
      <selection pane="bottomRight" activeCell="E68" sqref="E68"/>
    </sheetView>
  </sheetViews>
  <sheetFormatPr defaultColWidth="9.140625" defaultRowHeight="15" x14ac:dyDescent="0.25"/>
  <cols>
    <col min="1" max="1" width="5.42578125" style="38" bestFit="1" customWidth="1"/>
    <col min="2" max="2" width="54.7109375" style="38" customWidth="1"/>
    <col min="3" max="4" width="14.140625" style="39" customWidth="1"/>
    <col min="5" max="5" width="42.42578125" style="16" customWidth="1"/>
    <col min="6" max="6" width="73.28515625" style="16" customWidth="1"/>
    <col min="7" max="7" width="86.85546875" style="16" customWidth="1"/>
    <col min="8" max="16384" width="9.140625" style="38"/>
  </cols>
  <sheetData>
    <row r="1" spans="1:7" ht="28.9" customHeight="1" x14ac:dyDescent="0.25">
      <c r="A1" s="361" t="s">
        <v>145</v>
      </c>
      <c r="B1" s="362"/>
      <c r="C1" s="324" t="s">
        <v>240</v>
      </c>
      <c r="D1" s="325"/>
      <c r="E1" s="325"/>
      <c r="F1" s="326"/>
      <c r="G1" s="64"/>
    </row>
    <row r="2" spans="1:7" ht="15.6" customHeight="1" x14ac:dyDescent="0.25">
      <c r="A2" s="329" t="s">
        <v>144</v>
      </c>
      <c r="B2" s="330"/>
      <c r="C2" s="327"/>
      <c r="D2" s="328"/>
      <c r="E2" s="328"/>
      <c r="F2" s="310"/>
      <c r="G2" s="64"/>
    </row>
    <row r="3" spans="1:7" s="16" customFormat="1" ht="6" customHeight="1" x14ac:dyDescent="0.25">
      <c r="A3" s="55"/>
      <c r="B3" s="65"/>
      <c r="C3" s="63"/>
      <c r="D3" s="63"/>
      <c r="E3" s="63"/>
      <c r="F3" s="63"/>
      <c r="G3" s="66"/>
    </row>
    <row r="4" spans="1:7" ht="18.600000000000001" customHeight="1" x14ac:dyDescent="0.25">
      <c r="A4" s="340" t="s">
        <v>46</v>
      </c>
      <c r="B4" s="32" t="s">
        <v>36</v>
      </c>
      <c r="C4" s="89" t="str">
        <f>Instructions!D14</f>
        <v>2019-20</v>
      </c>
      <c r="D4" s="89" t="str">
        <f>Instructions!E14</f>
        <v>2020-21</v>
      </c>
      <c r="E4" s="224" t="s">
        <v>35</v>
      </c>
      <c r="F4" s="67" t="s">
        <v>38</v>
      </c>
      <c r="G4" s="123" t="s">
        <v>251</v>
      </c>
    </row>
    <row r="5" spans="1:7" ht="51" x14ac:dyDescent="0.25">
      <c r="A5" s="335"/>
      <c r="B5" s="20" t="s">
        <v>151</v>
      </c>
      <c r="C5" s="336" t="s">
        <v>67</v>
      </c>
      <c r="D5" s="337"/>
      <c r="E5" s="225" t="s">
        <v>152</v>
      </c>
      <c r="F5" s="49" t="s">
        <v>65</v>
      </c>
      <c r="G5" s="124"/>
    </row>
    <row r="6" spans="1:7" s="16" customFormat="1" ht="93" customHeight="1" x14ac:dyDescent="0.25">
      <c r="A6" s="41" t="s">
        <v>89</v>
      </c>
      <c r="B6" s="43" t="s">
        <v>168</v>
      </c>
      <c r="C6" s="40" t="s">
        <v>34</v>
      </c>
      <c r="D6" s="40" t="s">
        <v>34</v>
      </c>
      <c r="E6" s="212" t="s">
        <v>882</v>
      </c>
      <c r="F6" s="355" t="s">
        <v>224</v>
      </c>
      <c r="G6" s="316"/>
    </row>
    <row r="7" spans="1:7" s="16" customFormat="1" ht="63" customHeight="1" x14ac:dyDescent="0.25">
      <c r="A7" s="42" t="s">
        <v>89</v>
      </c>
      <c r="B7" s="46" t="s">
        <v>887</v>
      </c>
      <c r="C7" s="44" t="s">
        <v>17</v>
      </c>
      <c r="D7" s="44" t="s">
        <v>17</v>
      </c>
      <c r="E7" s="160" t="s">
        <v>541</v>
      </c>
      <c r="F7" s="356"/>
      <c r="G7" s="317"/>
    </row>
    <row r="8" spans="1:7" s="16" customFormat="1" ht="84" customHeight="1" x14ac:dyDescent="0.25">
      <c r="A8" s="42" t="s">
        <v>89</v>
      </c>
      <c r="B8" s="28" t="s">
        <v>40</v>
      </c>
      <c r="C8" s="44" t="s">
        <v>17</v>
      </c>
      <c r="D8" s="44" t="s">
        <v>17</v>
      </c>
      <c r="E8" s="160" t="s">
        <v>566</v>
      </c>
      <c r="F8" s="356"/>
      <c r="G8" s="317"/>
    </row>
    <row r="9" spans="1:7" s="16" customFormat="1" ht="146.25" customHeight="1" x14ac:dyDescent="0.25">
      <c r="A9" s="42" t="s">
        <v>89</v>
      </c>
      <c r="B9" s="28" t="s">
        <v>888</v>
      </c>
      <c r="C9" s="44" t="s">
        <v>17</v>
      </c>
      <c r="D9" s="44" t="s">
        <v>17</v>
      </c>
      <c r="E9" s="160" t="s">
        <v>939</v>
      </c>
      <c r="F9" s="356"/>
      <c r="G9" s="317"/>
    </row>
    <row r="10" spans="1:7" s="16" customFormat="1" ht="116.25" customHeight="1" x14ac:dyDescent="0.25">
      <c r="A10" s="42" t="s">
        <v>89</v>
      </c>
      <c r="B10" s="28" t="s">
        <v>940</v>
      </c>
      <c r="C10" s="44" t="s">
        <v>17</v>
      </c>
      <c r="D10" s="44" t="s">
        <v>17</v>
      </c>
      <c r="E10" s="160" t="s">
        <v>579</v>
      </c>
      <c r="F10" s="356"/>
      <c r="G10" s="317"/>
    </row>
    <row r="11" spans="1:7" s="16" customFormat="1" ht="123.75" customHeight="1" x14ac:dyDescent="0.25">
      <c r="A11" s="42" t="s">
        <v>89</v>
      </c>
      <c r="B11" s="28" t="s">
        <v>889</v>
      </c>
      <c r="C11" s="44" t="s">
        <v>17</v>
      </c>
      <c r="D11" s="44" t="s">
        <v>17</v>
      </c>
      <c r="E11" s="160" t="s">
        <v>591</v>
      </c>
      <c r="F11" s="356"/>
      <c r="G11" s="317"/>
    </row>
    <row r="12" spans="1:7" s="16" customFormat="1" ht="141.75" customHeight="1" x14ac:dyDescent="0.25">
      <c r="A12" s="42" t="s">
        <v>89</v>
      </c>
      <c r="B12" s="28" t="s">
        <v>118</v>
      </c>
      <c r="C12" s="44" t="s">
        <v>17</v>
      </c>
      <c r="D12" s="44" t="s">
        <v>17</v>
      </c>
      <c r="E12" s="160" t="s">
        <v>918</v>
      </c>
      <c r="F12" s="356"/>
      <c r="G12" s="317"/>
    </row>
    <row r="13" spans="1:7" s="16" customFormat="1" ht="63" customHeight="1" x14ac:dyDescent="0.25">
      <c r="A13" s="42" t="s">
        <v>89</v>
      </c>
      <c r="B13" s="28" t="s">
        <v>890</v>
      </c>
      <c r="C13" s="44" t="s">
        <v>14</v>
      </c>
      <c r="D13" s="44" t="s">
        <v>17</v>
      </c>
      <c r="E13" s="160" t="s">
        <v>539</v>
      </c>
      <c r="F13" s="356"/>
      <c r="G13" s="317"/>
    </row>
    <row r="14" spans="1:7" s="16" customFormat="1" ht="146.25" customHeight="1" x14ac:dyDescent="0.25">
      <c r="A14" s="333" t="s">
        <v>89</v>
      </c>
      <c r="B14" s="119" t="s">
        <v>178</v>
      </c>
      <c r="C14" s="44" t="s">
        <v>16</v>
      </c>
      <c r="D14" s="44" t="s">
        <v>17</v>
      </c>
      <c r="E14" s="160" t="s">
        <v>540</v>
      </c>
      <c r="F14" s="356"/>
      <c r="G14" s="317"/>
    </row>
    <row r="15" spans="1:7" s="16" customFormat="1" x14ac:dyDescent="0.25">
      <c r="A15" s="334"/>
      <c r="B15" s="61" t="s">
        <v>66</v>
      </c>
      <c r="C15" s="62">
        <v>0</v>
      </c>
      <c r="D15" s="62">
        <v>0</v>
      </c>
      <c r="E15" s="160"/>
      <c r="F15" s="356"/>
      <c r="G15" s="317"/>
    </row>
    <row r="16" spans="1:7" s="16" customFormat="1" ht="15.75" thickBot="1" x14ac:dyDescent="0.3">
      <c r="A16" s="335"/>
      <c r="B16" s="60" t="s">
        <v>117</v>
      </c>
      <c r="C16" s="62">
        <v>0</v>
      </c>
      <c r="D16" s="62">
        <v>0</v>
      </c>
      <c r="E16" s="160"/>
      <c r="F16" s="357"/>
      <c r="G16" s="318"/>
    </row>
    <row r="17" spans="1:8" ht="101.45" customHeight="1" x14ac:dyDescent="0.25">
      <c r="A17" s="41" t="s">
        <v>90</v>
      </c>
      <c r="B17" s="43" t="s">
        <v>169</v>
      </c>
      <c r="C17" s="40" t="s">
        <v>34</v>
      </c>
      <c r="D17" s="40" t="s">
        <v>34</v>
      </c>
      <c r="E17" s="213" t="s">
        <v>912</v>
      </c>
      <c r="F17" s="126"/>
      <c r="G17" s="316"/>
    </row>
    <row r="18" spans="1:8" s="16" customFormat="1" ht="106.5" customHeight="1" x14ac:dyDescent="0.25">
      <c r="A18" s="42" t="s">
        <v>90</v>
      </c>
      <c r="B18" s="46" t="s">
        <v>39</v>
      </c>
      <c r="C18" s="44" t="s">
        <v>17</v>
      </c>
      <c r="D18" s="44" t="s">
        <v>17</v>
      </c>
      <c r="E18" s="234" t="s">
        <v>546</v>
      </c>
      <c r="F18" s="358" t="s">
        <v>910</v>
      </c>
      <c r="G18" s="317"/>
    </row>
    <row r="19" spans="1:8" s="16" customFormat="1" ht="252.6" customHeight="1" x14ac:dyDescent="0.25">
      <c r="A19" s="42" t="s">
        <v>90</v>
      </c>
      <c r="B19" s="28" t="s">
        <v>40</v>
      </c>
      <c r="C19" s="44" t="s">
        <v>17</v>
      </c>
      <c r="D19" s="44" t="s">
        <v>17</v>
      </c>
      <c r="E19" s="234" t="s">
        <v>941</v>
      </c>
      <c r="F19" s="359"/>
      <c r="G19" s="317"/>
    </row>
    <row r="20" spans="1:8" s="16" customFormat="1" ht="84.75" customHeight="1" x14ac:dyDescent="0.25">
      <c r="A20" s="42" t="s">
        <v>90</v>
      </c>
      <c r="B20" s="28" t="s">
        <v>41</v>
      </c>
      <c r="C20" s="44" t="s">
        <v>17</v>
      </c>
      <c r="D20" s="44" t="s">
        <v>17</v>
      </c>
      <c r="E20" s="234" t="s">
        <v>538</v>
      </c>
      <c r="F20" s="359"/>
      <c r="G20" s="317"/>
    </row>
    <row r="21" spans="1:8" s="16" customFormat="1" ht="195" customHeight="1" x14ac:dyDescent="0.25">
      <c r="A21" s="42" t="s">
        <v>90</v>
      </c>
      <c r="B21" s="28" t="s">
        <v>42</v>
      </c>
      <c r="C21" s="44" t="s">
        <v>17</v>
      </c>
      <c r="D21" s="44" t="s">
        <v>17</v>
      </c>
      <c r="E21" s="234" t="s">
        <v>586</v>
      </c>
      <c r="F21" s="359"/>
      <c r="G21" s="317"/>
    </row>
    <row r="22" spans="1:8" s="16" customFormat="1" ht="256.5" customHeight="1" x14ac:dyDescent="0.25">
      <c r="A22" s="42" t="s">
        <v>90</v>
      </c>
      <c r="B22" s="28" t="s">
        <v>43</v>
      </c>
      <c r="C22" s="44" t="s">
        <v>17</v>
      </c>
      <c r="D22" s="44" t="s">
        <v>17</v>
      </c>
      <c r="E22" s="234" t="s">
        <v>592</v>
      </c>
      <c r="F22" s="359"/>
      <c r="G22" s="317"/>
    </row>
    <row r="23" spans="1:8" s="16" customFormat="1" ht="210.75" customHeight="1" x14ac:dyDescent="0.25">
      <c r="A23" s="42" t="s">
        <v>90</v>
      </c>
      <c r="B23" s="28" t="s">
        <v>118</v>
      </c>
      <c r="C23" s="44" t="s">
        <v>17</v>
      </c>
      <c r="D23" s="44" t="s">
        <v>17</v>
      </c>
      <c r="E23" s="234" t="s">
        <v>942</v>
      </c>
      <c r="F23" s="359"/>
      <c r="G23" s="317"/>
    </row>
    <row r="24" spans="1:8" s="16" customFormat="1" ht="176.25" customHeight="1" x14ac:dyDescent="0.25">
      <c r="A24" s="42" t="s">
        <v>90</v>
      </c>
      <c r="B24" s="28" t="s">
        <v>37</v>
      </c>
      <c r="C24" s="44" t="s">
        <v>17</v>
      </c>
      <c r="D24" s="44" t="s">
        <v>17</v>
      </c>
      <c r="E24" s="234" t="s">
        <v>602</v>
      </c>
      <c r="F24" s="359"/>
      <c r="G24" s="317"/>
    </row>
    <row r="25" spans="1:8" s="16" customFormat="1" ht="171" customHeight="1" x14ac:dyDescent="0.25">
      <c r="A25" s="333" t="s">
        <v>90</v>
      </c>
      <c r="B25" s="119" t="s">
        <v>178</v>
      </c>
      <c r="C25" s="44" t="s">
        <v>17</v>
      </c>
      <c r="D25" s="44" t="s">
        <v>17</v>
      </c>
      <c r="E25" s="160" t="s">
        <v>540</v>
      </c>
      <c r="F25" s="359"/>
      <c r="G25" s="317"/>
    </row>
    <row r="26" spans="1:8" s="16" customFormat="1" x14ac:dyDescent="0.25">
      <c r="A26" s="334"/>
      <c r="B26" s="61" t="s">
        <v>66</v>
      </c>
      <c r="C26" s="62">
        <v>0</v>
      </c>
      <c r="D26" s="62">
        <v>0</v>
      </c>
      <c r="E26" s="234"/>
      <c r="F26" s="359"/>
      <c r="G26" s="317"/>
    </row>
    <row r="27" spans="1:8" s="16" customFormat="1" ht="20.25" customHeight="1" thickBot="1" x14ac:dyDescent="0.3">
      <c r="A27" s="335"/>
      <c r="B27" s="60" t="s">
        <v>117</v>
      </c>
      <c r="C27" s="62">
        <v>0</v>
      </c>
      <c r="D27" s="62">
        <v>0</v>
      </c>
      <c r="E27" s="235"/>
      <c r="F27" s="360"/>
      <c r="G27" s="318"/>
    </row>
    <row r="28" spans="1:8" ht="76.900000000000006" customHeight="1" x14ac:dyDescent="0.25">
      <c r="A28" s="41" t="s">
        <v>91</v>
      </c>
      <c r="B28" s="43" t="s">
        <v>170</v>
      </c>
      <c r="C28" s="40" t="s">
        <v>34</v>
      </c>
      <c r="D28" s="40" t="s">
        <v>34</v>
      </c>
      <c r="E28" s="213" t="s">
        <v>209</v>
      </c>
      <c r="F28" s="316" t="s">
        <v>225</v>
      </c>
      <c r="G28" s="316"/>
      <c r="H28" s="158"/>
    </row>
    <row r="29" spans="1:8" s="16" customFormat="1" ht="58.9" customHeight="1" x14ac:dyDescent="0.25">
      <c r="A29" s="42" t="s">
        <v>91</v>
      </c>
      <c r="B29" s="46" t="s">
        <v>39</v>
      </c>
      <c r="C29" s="44" t="s">
        <v>17</v>
      </c>
      <c r="D29" s="44" t="s">
        <v>17</v>
      </c>
      <c r="E29" s="160" t="s">
        <v>541</v>
      </c>
      <c r="F29" s="317"/>
      <c r="G29" s="317"/>
    </row>
    <row r="30" spans="1:8" s="16" customFormat="1" ht="95.25" customHeight="1" x14ac:dyDescent="0.25">
      <c r="A30" s="42" t="s">
        <v>91</v>
      </c>
      <c r="B30" s="28" t="s">
        <v>40</v>
      </c>
      <c r="C30" s="44" t="s">
        <v>17</v>
      </c>
      <c r="D30" s="44" t="s">
        <v>17</v>
      </c>
      <c r="E30" s="160" t="s">
        <v>566</v>
      </c>
      <c r="F30" s="317"/>
      <c r="G30" s="317"/>
    </row>
    <row r="31" spans="1:8" s="16" customFormat="1" ht="98.25" customHeight="1" x14ac:dyDescent="0.25">
      <c r="A31" s="42" t="s">
        <v>91</v>
      </c>
      <c r="B31" s="28" t="s">
        <v>41</v>
      </c>
      <c r="C31" s="44" t="s">
        <v>17</v>
      </c>
      <c r="D31" s="44" t="s">
        <v>17</v>
      </c>
      <c r="E31" s="160" t="s">
        <v>538</v>
      </c>
      <c r="F31" s="317"/>
      <c r="G31" s="317"/>
    </row>
    <row r="32" spans="1:8" s="16" customFormat="1" ht="102" customHeight="1" x14ac:dyDescent="0.25">
      <c r="A32" s="42" t="s">
        <v>91</v>
      </c>
      <c r="B32" s="28" t="s">
        <v>42</v>
      </c>
      <c r="C32" s="44" t="s">
        <v>17</v>
      </c>
      <c r="D32" s="44" t="s">
        <v>17</v>
      </c>
      <c r="E32" s="160" t="s">
        <v>579</v>
      </c>
      <c r="F32" s="317"/>
      <c r="G32" s="317"/>
    </row>
    <row r="33" spans="1:7" s="16" customFormat="1" ht="128.25" customHeight="1" x14ac:dyDescent="0.25">
      <c r="A33" s="42" t="s">
        <v>91</v>
      </c>
      <c r="B33" s="28" t="s">
        <v>43</v>
      </c>
      <c r="C33" s="44" t="s">
        <v>17</v>
      </c>
      <c r="D33" s="44" t="s">
        <v>17</v>
      </c>
      <c r="E33" s="160" t="s">
        <v>591</v>
      </c>
      <c r="F33" s="317"/>
      <c r="G33" s="317"/>
    </row>
    <row r="34" spans="1:7" s="16" customFormat="1" ht="134.25" customHeight="1" x14ac:dyDescent="0.25">
      <c r="A34" s="42" t="s">
        <v>91</v>
      </c>
      <c r="B34" s="28" t="s">
        <v>118</v>
      </c>
      <c r="C34" s="44" t="s">
        <v>17</v>
      </c>
      <c r="D34" s="44" t="s">
        <v>17</v>
      </c>
      <c r="E34" s="160" t="s">
        <v>918</v>
      </c>
      <c r="F34" s="317"/>
      <c r="G34" s="317"/>
    </row>
    <row r="35" spans="1:7" s="16" customFormat="1" ht="90" customHeight="1" x14ac:dyDescent="0.25">
      <c r="A35" s="42" t="s">
        <v>91</v>
      </c>
      <c r="B35" s="28" t="s">
        <v>37</v>
      </c>
      <c r="C35" s="44" t="s">
        <v>17</v>
      </c>
      <c r="D35" s="44" t="s">
        <v>17</v>
      </c>
      <c r="E35" s="160" t="s">
        <v>539</v>
      </c>
      <c r="F35" s="317"/>
      <c r="G35" s="317"/>
    </row>
    <row r="36" spans="1:7" s="16" customFormat="1" ht="135" customHeight="1" x14ac:dyDescent="0.25">
      <c r="A36" s="333" t="s">
        <v>91</v>
      </c>
      <c r="B36" s="119" t="s">
        <v>178</v>
      </c>
      <c r="C36" s="44" t="s">
        <v>17</v>
      </c>
      <c r="D36" s="44" t="s">
        <v>17</v>
      </c>
      <c r="E36" s="160" t="s">
        <v>540</v>
      </c>
      <c r="F36" s="317"/>
      <c r="G36" s="317"/>
    </row>
    <row r="37" spans="1:7" s="16" customFormat="1" x14ac:dyDescent="0.25">
      <c r="A37" s="334"/>
      <c r="B37" s="61" t="s">
        <v>66</v>
      </c>
      <c r="C37" s="62">
        <v>0</v>
      </c>
      <c r="D37" s="62">
        <v>0</v>
      </c>
      <c r="E37" s="160"/>
      <c r="F37" s="317"/>
      <c r="G37" s="317"/>
    </row>
    <row r="38" spans="1:7" s="16" customFormat="1" x14ac:dyDescent="0.25">
      <c r="A38" s="335"/>
      <c r="B38" s="60" t="s">
        <v>117</v>
      </c>
      <c r="C38" s="62">
        <v>0</v>
      </c>
      <c r="D38" s="62">
        <v>0</v>
      </c>
      <c r="E38" s="160"/>
      <c r="F38" s="318"/>
      <c r="G38" s="318"/>
    </row>
    <row r="39" spans="1:7" ht="49.9" customHeight="1" x14ac:dyDescent="0.25">
      <c r="A39" s="41" t="s">
        <v>92</v>
      </c>
      <c r="B39" s="43" t="s">
        <v>171</v>
      </c>
      <c r="C39" s="40" t="s">
        <v>34</v>
      </c>
      <c r="D39" s="40" t="s">
        <v>34</v>
      </c>
      <c r="E39" s="213" t="s">
        <v>210</v>
      </c>
      <c r="F39" s="316" t="s">
        <v>911</v>
      </c>
      <c r="G39" s="316"/>
    </row>
    <row r="40" spans="1:7" s="16" customFormat="1" ht="89.25" customHeight="1" x14ac:dyDescent="0.25">
      <c r="A40" s="42" t="s">
        <v>92</v>
      </c>
      <c r="B40" s="46" t="s">
        <v>39</v>
      </c>
      <c r="C40" s="44" t="s">
        <v>17</v>
      </c>
      <c r="D40" s="44" t="s">
        <v>17</v>
      </c>
      <c r="E40" s="160" t="s">
        <v>541</v>
      </c>
      <c r="F40" s="317"/>
      <c r="G40" s="317"/>
    </row>
    <row r="41" spans="1:7" s="16" customFormat="1" ht="96.75" customHeight="1" x14ac:dyDescent="0.25">
      <c r="A41" s="42" t="s">
        <v>92</v>
      </c>
      <c r="B41" s="28" t="s">
        <v>40</v>
      </c>
      <c r="C41" s="44" t="s">
        <v>17</v>
      </c>
      <c r="D41" s="44" t="s">
        <v>17</v>
      </c>
      <c r="E41" s="160" t="s">
        <v>566</v>
      </c>
      <c r="F41" s="317"/>
      <c r="G41" s="317"/>
    </row>
    <row r="42" spans="1:7" s="16" customFormat="1" ht="102" customHeight="1" x14ac:dyDescent="0.25">
      <c r="A42" s="42" t="s">
        <v>92</v>
      </c>
      <c r="B42" s="28" t="s">
        <v>41</v>
      </c>
      <c r="C42" s="44" t="s">
        <v>17</v>
      </c>
      <c r="D42" s="44" t="s">
        <v>17</v>
      </c>
      <c r="E42" s="160" t="s">
        <v>538</v>
      </c>
      <c r="F42" s="317"/>
      <c r="G42" s="317"/>
    </row>
    <row r="43" spans="1:7" s="16" customFormat="1" ht="122.25" customHeight="1" x14ac:dyDescent="0.25">
      <c r="A43" s="42" t="s">
        <v>92</v>
      </c>
      <c r="B43" s="28" t="s">
        <v>42</v>
      </c>
      <c r="C43" s="44" t="s">
        <v>17</v>
      </c>
      <c r="D43" s="44" t="s">
        <v>17</v>
      </c>
      <c r="E43" s="160" t="s">
        <v>579</v>
      </c>
      <c r="F43" s="317"/>
      <c r="G43" s="317"/>
    </row>
    <row r="44" spans="1:7" s="16" customFormat="1" ht="126.75" customHeight="1" x14ac:dyDescent="0.25">
      <c r="A44" s="42" t="s">
        <v>92</v>
      </c>
      <c r="B44" s="28" t="s">
        <v>43</v>
      </c>
      <c r="C44" s="44" t="s">
        <v>17</v>
      </c>
      <c r="D44" s="44" t="s">
        <v>17</v>
      </c>
      <c r="E44" s="160" t="s">
        <v>591</v>
      </c>
      <c r="F44" s="317"/>
      <c r="G44" s="317"/>
    </row>
    <row r="45" spans="1:7" s="16" customFormat="1" ht="151.5" customHeight="1" x14ac:dyDescent="0.25">
      <c r="A45" s="42" t="s">
        <v>92</v>
      </c>
      <c r="B45" s="28" t="s">
        <v>118</v>
      </c>
      <c r="C45" s="44" t="s">
        <v>17</v>
      </c>
      <c r="D45" s="44" t="s">
        <v>17</v>
      </c>
      <c r="E45" s="160" t="s">
        <v>918</v>
      </c>
      <c r="F45" s="317"/>
      <c r="G45" s="317"/>
    </row>
    <row r="46" spans="1:7" s="16" customFormat="1" ht="77.25" customHeight="1" x14ac:dyDescent="0.25">
      <c r="A46" s="42" t="s">
        <v>92</v>
      </c>
      <c r="B46" s="28" t="s">
        <v>37</v>
      </c>
      <c r="C46" s="44" t="s">
        <v>17</v>
      </c>
      <c r="D46" s="44" t="s">
        <v>17</v>
      </c>
      <c r="E46" s="160" t="s">
        <v>539</v>
      </c>
      <c r="F46" s="317"/>
      <c r="G46" s="317"/>
    </row>
    <row r="47" spans="1:7" s="16" customFormat="1" ht="131.25" customHeight="1" x14ac:dyDescent="0.25">
      <c r="A47" s="333" t="s">
        <v>92</v>
      </c>
      <c r="B47" s="119" t="s">
        <v>178</v>
      </c>
      <c r="C47" s="44" t="s">
        <v>17</v>
      </c>
      <c r="D47" s="44" t="s">
        <v>17</v>
      </c>
      <c r="E47" s="160" t="s">
        <v>540</v>
      </c>
      <c r="F47" s="317"/>
      <c r="G47" s="317"/>
    </row>
    <row r="48" spans="1:7" s="16" customFormat="1" ht="18" customHeight="1" x14ac:dyDescent="0.25">
      <c r="A48" s="334"/>
      <c r="B48" s="61" t="s">
        <v>66</v>
      </c>
      <c r="C48" s="62">
        <v>0</v>
      </c>
      <c r="D48" s="62">
        <v>0</v>
      </c>
      <c r="E48" s="160"/>
      <c r="F48" s="317"/>
      <c r="G48" s="317"/>
    </row>
    <row r="49" spans="1:8" s="16" customFormat="1" x14ac:dyDescent="0.25">
      <c r="A49" s="335"/>
      <c r="B49" s="60" t="s">
        <v>117</v>
      </c>
      <c r="C49" s="62">
        <v>0</v>
      </c>
      <c r="D49" s="62">
        <v>0</v>
      </c>
      <c r="E49" s="160"/>
      <c r="F49" s="318"/>
      <c r="G49" s="318"/>
    </row>
    <row r="50" spans="1:8" ht="49.15" customHeight="1" x14ac:dyDescent="0.25">
      <c r="A50" s="41" t="s">
        <v>93</v>
      </c>
      <c r="B50" s="43" t="s">
        <v>228</v>
      </c>
      <c r="C50" s="40" t="s">
        <v>34</v>
      </c>
      <c r="D50" s="40" t="s">
        <v>34</v>
      </c>
      <c r="E50" s="213" t="s">
        <v>211</v>
      </c>
      <c r="F50" s="316" t="s">
        <v>909</v>
      </c>
      <c r="G50" s="316"/>
      <c r="H50" s="158"/>
    </row>
    <row r="51" spans="1:8" s="16" customFormat="1" ht="63.6" customHeight="1" x14ac:dyDescent="0.25">
      <c r="A51" s="42" t="s">
        <v>93</v>
      </c>
      <c r="B51" s="46" t="s">
        <v>39</v>
      </c>
      <c r="C51" s="44" t="s">
        <v>17</v>
      </c>
      <c r="D51" s="44" t="s">
        <v>17</v>
      </c>
      <c r="E51" s="160" t="s">
        <v>541</v>
      </c>
      <c r="F51" s="317"/>
      <c r="G51" s="317"/>
    </row>
    <row r="52" spans="1:8" s="16" customFormat="1" ht="80.25" customHeight="1" x14ac:dyDescent="0.25">
      <c r="A52" s="42" t="s">
        <v>93</v>
      </c>
      <c r="B52" s="28" t="s">
        <v>40</v>
      </c>
      <c r="C52" s="44" t="s">
        <v>17</v>
      </c>
      <c r="D52" s="44" t="s">
        <v>17</v>
      </c>
      <c r="E52" s="160" t="s">
        <v>566</v>
      </c>
      <c r="F52" s="317"/>
      <c r="G52" s="317"/>
    </row>
    <row r="53" spans="1:8" s="16" customFormat="1" ht="81.75" customHeight="1" x14ac:dyDescent="0.25">
      <c r="A53" s="42" t="s">
        <v>93</v>
      </c>
      <c r="B53" s="28" t="s">
        <v>41</v>
      </c>
      <c r="C53" s="44" t="s">
        <v>17</v>
      </c>
      <c r="D53" s="44" t="s">
        <v>17</v>
      </c>
      <c r="E53" s="160" t="s">
        <v>538</v>
      </c>
      <c r="F53" s="317"/>
      <c r="G53" s="317"/>
    </row>
    <row r="54" spans="1:8" s="16" customFormat="1" ht="149.44999999999999" customHeight="1" x14ac:dyDescent="0.25">
      <c r="A54" s="42" t="s">
        <v>93</v>
      </c>
      <c r="B54" s="28" t="s">
        <v>42</v>
      </c>
      <c r="C54" s="44" t="s">
        <v>17</v>
      </c>
      <c r="D54" s="44" t="s">
        <v>17</v>
      </c>
      <c r="E54" s="160" t="s">
        <v>579</v>
      </c>
      <c r="F54" s="317"/>
      <c r="G54" s="317"/>
    </row>
    <row r="55" spans="1:8" s="16" customFormat="1" ht="145.5" customHeight="1" x14ac:dyDescent="0.25">
      <c r="A55" s="42" t="s">
        <v>93</v>
      </c>
      <c r="B55" s="28" t="s">
        <v>43</v>
      </c>
      <c r="C55" s="44" t="s">
        <v>17</v>
      </c>
      <c r="D55" s="44" t="s">
        <v>17</v>
      </c>
      <c r="E55" s="160" t="s">
        <v>591</v>
      </c>
      <c r="F55" s="317"/>
      <c r="G55" s="317"/>
    </row>
    <row r="56" spans="1:8" s="16" customFormat="1" ht="146.25" customHeight="1" x14ac:dyDescent="0.25">
      <c r="A56" s="42" t="s">
        <v>93</v>
      </c>
      <c r="B56" s="28" t="s">
        <v>118</v>
      </c>
      <c r="C56" s="44" t="s">
        <v>17</v>
      </c>
      <c r="D56" s="44" t="s">
        <v>17</v>
      </c>
      <c r="E56" s="160" t="s">
        <v>935</v>
      </c>
      <c r="F56" s="317"/>
      <c r="G56" s="317"/>
    </row>
    <row r="57" spans="1:8" s="16" customFormat="1" ht="63.6" customHeight="1" x14ac:dyDescent="0.25">
      <c r="A57" s="42" t="s">
        <v>93</v>
      </c>
      <c r="B57" s="28" t="s">
        <v>37</v>
      </c>
      <c r="C57" s="44" t="s">
        <v>17</v>
      </c>
      <c r="D57" s="44" t="s">
        <v>17</v>
      </c>
      <c r="E57" s="160" t="s">
        <v>539</v>
      </c>
      <c r="F57" s="317"/>
      <c r="G57" s="317"/>
    </row>
    <row r="58" spans="1:8" s="16" customFormat="1" ht="138.75" customHeight="1" x14ac:dyDescent="0.25">
      <c r="A58" s="333" t="s">
        <v>93</v>
      </c>
      <c r="B58" s="119" t="s">
        <v>178</v>
      </c>
      <c r="C58" s="44" t="s">
        <v>17</v>
      </c>
      <c r="D58" s="44" t="s">
        <v>17</v>
      </c>
      <c r="E58" s="160" t="s">
        <v>540</v>
      </c>
      <c r="F58" s="317"/>
      <c r="G58" s="317"/>
    </row>
    <row r="59" spans="1:8" s="16" customFormat="1" x14ac:dyDescent="0.25">
      <c r="A59" s="334"/>
      <c r="B59" s="61" t="s">
        <v>66</v>
      </c>
      <c r="C59" s="62">
        <v>0</v>
      </c>
      <c r="D59" s="62">
        <v>0</v>
      </c>
      <c r="E59" s="160"/>
      <c r="F59" s="317"/>
      <c r="G59" s="317"/>
    </row>
    <row r="60" spans="1:8" s="16" customFormat="1" x14ac:dyDescent="0.25">
      <c r="A60" s="335"/>
      <c r="B60" s="60" t="s">
        <v>117</v>
      </c>
      <c r="C60" s="62">
        <v>0</v>
      </c>
      <c r="D60" s="62">
        <v>0</v>
      </c>
      <c r="E60" s="160"/>
      <c r="F60" s="318"/>
      <c r="G60" s="318"/>
    </row>
    <row r="61" spans="1:8" ht="49.9" customHeight="1" x14ac:dyDescent="0.25">
      <c r="A61" s="41" t="s">
        <v>94</v>
      </c>
      <c r="B61" s="165" t="s">
        <v>172</v>
      </c>
      <c r="C61" s="40" t="s">
        <v>34</v>
      </c>
      <c r="D61" s="40" t="s">
        <v>34</v>
      </c>
      <c r="E61" s="213" t="s">
        <v>896</v>
      </c>
      <c r="F61" s="341" t="s">
        <v>943</v>
      </c>
      <c r="G61" s="316"/>
    </row>
    <row r="62" spans="1:8" s="16" customFormat="1" ht="227.25" customHeight="1" x14ac:dyDescent="0.25">
      <c r="A62" s="42" t="s">
        <v>94</v>
      </c>
      <c r="B62" s="46" t="s">
        <v>39</v>
      </c>
      <c r="C62" s="44" t="s">
        <v>17</v>
      </c>
      <c r="D62" s="44" t="s">
        <v>17</v>
      </c>
      <c r="E62" s="155" t="s">
        <v>944</v>
      </c>
      <c r="F62" s="353"/>
      <c r="G62" s="317"/>
    </row>
    <row r="63" spans="1:8" s="16" customFormat="1" ht="208.5" customHeight="1" x14ac:dyDescent="0.25">
      <c r="A63" s="42" t="s">
        <v>94</v>
      </c>
      <c r="B63" s="28" t="s">
        <v>40</v>
      </c>
      <c r="C63" s="44" t="s">
        <v>17</v>
      </c>
      <c r="D63" s="44" t="s">
        <v>17</v>
      </c>
      <c r="E63" s="155" t="s">
        <v>567</v>
      </c>
      <c r="F63" s="353"/>
      <c r="G63" s="317"/>
    </row>
    <row r="64" spans="1:8" s="16" customFormat="1" ht="161.25" customHeight="1" x14ac:dyDescent="0.25">
      <c r="A64" s="42" t="s">
        <v>94</v>
      </c>
      <c r="B64" s="28" t="s">
        <v>41</v>
      </c>
      <c r="C64" s="44" t="s">
        <v>17</v>
      </c>
      <c r="D64" s="44" t="s">
        <v>17</v>
      </c>
      <c r="E64" s="155" t="s">
        <v>578</v>
      </c>
      <c r="F64" s="353"/>
      <c r="G64" s="317"/>
    </row>
    <row r="65" spans="1:8" s="16" customFormat="1" ht="140.25" x14ac:dyDescent="0.25">
      <c r="A65" s="42" t="s">
        <v>94</v>
      </c>
      <c r="B65" s="28" t="s">
        <v>42</v>
      </c>
      <c r="C65" s="44" t="s">
        <v>17</v>
      </c>
      <c r="D65" s="44" t="s">
        <v>17</v>
      </c>
      <c r="E65" s="155" t="s">
        <v>587</v>
      </c>
      <c r="F65" s="353"/>
      <c r="G65" s="317"/>
    </row>
    <row r="66" spans="1:8" s="16" customFormat="1" ht="209.25" customHeight="1" x14ac:dyDescent="0.25">
      <c r="A66" s="42" t="s">
        <v>94</v>
      </c>
      <c r="B66" s="28" t="s">
        <v>43</v>
      </c>
      <c r="C66" s="44" t="s">
        <v>17</v>
      </c>
      <c r="D66" s="44" t="s">
        <v>17</v>
      </c>
      <c r="E66" s="155" t="s">
        <v>593</v>
      </c>
      <c r="F66" s="353"/>
      <c r="G66" s="317"/>
    </row>
    <row r="67" spans="1:8" s="16" customFormat="1" ht="182.25" customHeight="1" x14ac:dyDescent="0.25">
      <c r="A67" s="42" t="s">
        <v>94</v>
      </c>
      <c r="B67" s="28" t="s">
        <v>118</v>
      </c>
      <c r="C67" s="44" t="s">
        <v>17</v>
      </c>
      <c r="D67" s="44" t="s">
        <v>17</v>
      </c>
      <c r="E67" s="155" t="s">
        <v>945</v>
      </c>
      <c r="F67" s="353"/>
      <c r="G67" s="317"/>
    </row>
    <row r="68" spans="1:8" s="16" customFormat="1" ht="206.45" customHeight="1" x14ac:dyDescent="0.25">
      <c r="A68" s="42" t="s">
        <v>94</v>
      </c>
      <c r="B68" s="28" t="s">
        <v>37</v>
      </c>
      <c r="C68" s="44" t="s">
        <v>17</v>
      </c>
      <c r="D68" s="44" t="s">
        <v>17</v>
      </c>
      <c r="E68" s="155" t="s">
        <v>601</v>
      </c>
      <c r="F68" s="353"/>
      <c r="G68" s="317"/>
    </row>
    <row r="69" spans="1:8" s="16" customFormat="1" ht="99" customHeight="1" x14ac:dyDescent="0.25">
      <c r="A69" s="333" t="s">
        <v>94</v>
      </c>
      <c r="B69" s="119" t="s">
        <v>178</v>
      </c>
      <c r="C69" s="44" t="s">
        <v>17</v>
      </c>
      <c r="D69" s="44" t="s">
        <v>17</v>
      </c>
      <c r="E69" s="160" t="s">
        <v>540</v>
      </c>
      <c r="F69" s="353"/>
      <c r="G69" s="317"/>
    </row>
    <row r="70" spans="1:8" s="16" customFormat="1" x14ac:dyDescent="0.25">
      <c r="A70" s="334"/>
      <c r="B70" s="61" t="s">
        <v>66</v>
      </c>
      <c r="C70" s="62">
        <v>0</v>
      </c>
      <c r="D70" s="62">
        <v>0</v>
      </c>
      <c r="E70" s="172"/>
      <c r="F70" s="353"/>
      <c r="G70" s="317"/>
    </row>
    <row r="71" spans="1:8" s="16" customFormat="1" x14ac:dyDescent="0.25">
      <c r="A71" s="335"/>
      <c r="B71" s="60" t="s">
        <v>117</v>
      </c>
      <c r="C71" s="62">
        <v>0</v>
      </c>
      <c r="D71" s="62">
        <v>0</v>
      </c>
      <c r="E71" s="236"/>
      <c r="F71" s="354"/>
      <c r="G71" s="318"/>
    </row>
    <row r="72" spans="1:8" s="16" customFormat="1" ht="87" customHeight="1" x14ac:dyDescent="0.25">
      <c r="A72" s="51" t="s">
        <v>95</v>
      </c>
      <c r="B72" s="166" t="s">
        <v>173</v>
      </c>
      <c r="C72" s="71" t="s">
        <v>34</v>
      </c>
      <c r="D72" s="71" t="s">
        <v>34</v>
      </c>
      <c r="E72" s="213" t="s">
        <v>897</v>
      </c>
      <c r="F72" s="316" t="s">
        <v>337</v>
      </c>
      <c r="G72" s="316"/>
      <c r="H72" s="157"/>
    </row>
    <row r="73" spans="1:8" ht="58.9" customHeight="1" x14ac:dyDescent="0.25">
      <c r="A73" s="58" t="s">
        <v>95</v>
      </c>
      <c r="B73" s="46" t="s">
        <v>39</v>
      </c>
      <c r="C73" s="44" t="s">
        <v>17</v>
      </c>
      <c r="D73" s="44" t="s">
        <v>17</v>
      </c>
      <c r="E73" s="160" t="s">
        <v>541</v>
      </c>
      <c r="F73" s="351"/>
      <c r="G73" s="317"/>
    </row>
    <row r="74" spans="1:8" s="16" customFormat="1" ht="93" customHeight="1" x14ac:dyDescent="0.25">
      <c r="A74" s="58" t="s">
        <v>95</v>
      </c>
      <c r="B74" s="59" t="s">
        <v>40</v>
      </c>
      <c r="C74" s="44" t="s">
        <v>17</v>
      </c>
      <c r="D74" s="44" t="s">
        <v>17</v>
      </c>
      <c r="E74" s="160" t="s">
        <v>566</v>
      </c>
      <c r="F74" s="351"/>
      <c r="G74" s="317"/>
    </row>
    <row r="75" spans="1:8" s="16" customFormat="1" ht="84.75" customHeight="1" x14ac:dyDescent="0.25">
      <c r="A75" s="58" t="s">
        <v>95</v>
      </c>
      <c r="B75" s="59" t="s">
        <v>41</v>
      </c>
      <c r="C75" s="44" t="s">
        <v>17</v>
      </c>
      <c r="D75" s="44" t="s">
        <v>17</v>
      </c>
      <c r="E75" s="160" t="s">
        <v>538</v>
      </c>
      <c r="F75" s="351"/>
      <c r="G75" s="317"/>
    </row>
    <row r="76" spans="1:8" s="16" customFormat="1" ht="123" customHeight="1" x14ac:dyDescent="0.25">
      <c r="A76" s="58" t="s">
        <v>95</v>
      </c>
      <c r="B76" s="59" t="s">
        <v>42</v>
      </c>
      <c r="C76" s="44" t="s">
        <v>17</v>
      </c>
      <c r="D76" s="44" t="s">
        <v>17</v>
      </c>
      <c r="E76" s="160" t="s">
        <v>579</v>
      </c>
      <c r="F76" s="351"/>
      <c r="G76" s="317"/>
    </row>
    <row r="77" spans="1:8" s="16" customFormat="1" ht="96.75" customHeight="1" x14ac:dyDescent="0.25">
      <c r="A77" s="58" t="s">
        <v>95</v>
      </c>
      <c r="B77" s="59" t="s">
        <v>43</v>
      </c>
      <c r="C77" s="44" t="s">
        <v>17</v>
      </c>
      <c r="D77" s="44" t="s">
        <v>17</v>
      </c>
      <c r="E77" s="160" t="s">
        <v>591</v>
      </c>
      <c r="F77" s="351"/>
      <c r="G77" s="317"/>
    </row>
    <row r="78" spans="1:8" s="16" customFormat="1" ht="145.5" customHeight="1" x14ac:dyDescent="0.25">
      <c r="A78" s="58" t="s">
        <v>95</v>
      </c>
      <c r="B78" s="59" t="s">
        <v>118</v>
      </c>
      <c r="C78" s="44" t="s">
        <v>17</v>
      </c>
      <c r="D78" s="44" t="s">
        <v>17</v>
      </c>
      <c r="E78" s="160" t="s">
        <v>918</v>
      </c>
      <c r="F78" s="351"/>
      <c r="G78" s="317"/>
    </row>
    <row r="79" spans="1:8" s="16" customFormat="1" ht="94.5" customHeight="1" x14ac:dyDescent="0.25">
      <c r="A79" s="58" t="s">
        <v>95</v>
      </c>
      <c r="B79" s="59" t="s">
        <v>37</v>
      </c>
      <c r="C79" s="44" t="s">
        <v>17</v>
      </c>
      <c r="D79" s="44" t="s">
        <v>17</v>
      </c>
      <c r="E79" s="160" t="s">
        <v>539</v>
      </c>
      <c r="F79" s="351"/>
      <c r="G79" s="317"/>
    </row>
    <row r="80" spans="1:8" s="16" customFormat="1" ht="127.5" x14ac:dyDescent="0.25">
      <c r="A80" s="333" t="s">
        <v>95</v>
      </c>
      <c r="B80" s="119" t="s">
        <v>178</v>
      </c>
      <c r="C80" s="44" t="s">
        <v>17</v>
      </c>
      <c r="D80" s="44" t="s">
        <v>17</v>
      </c>
      <c r="E80" s="160" t="s">
        <v>540</v>
      </c>
      <c r="F80" s="351"/>
      <c r="G80" s="317"/>
    </row>
    <row r="81" spans="1:7" s="16" customFormat="1" x14ac:dyDescent="0.25">
      <c r="A81" s="334"/>
      <c r="B81" s="61" t="s">
        <v>66</v>
      </c>
      <c r="C81" s="62">
        <v>0</v>
      </c>
      <c r="D81" s="62">
        <v>0</v>
      </c>
      <c r="E81" s="160"/>
      <c r="F81" s="351"/>
      <c r="G81" s="317"/>
    </row>
    <row r="82" spans="1:7" s="16" customFormat="1" x14ac:dyDescent="0.25">
      <c r="A82" s="335"/>
      <c r="B82" s="60" t="s">
        <v>117</v>
      </c>
      <c r="C82" s="62">
        <v>0</v>
      </c>
      <c r="D82" s="62">
        <v>0</v>
      </c>
      <c r="E82" s="160"/>
      <c r="F82" s="352"/>
      <c r="G82" s="318"/>
    </row>
    <row r="83" spans="1:7" s="16" customFormat="1" ht="37.9" customHeight="1" x14ac:dyDescent="0.25">
      <c r="A83" s="68" t="s">
        <v>96</v>
      </c>
      <c r="B83" s="69" t="s">
        <v>174</v>
      </c>
      <c r="C83" s="70" t="s">
        <v>34</v>
      </c>
      <c r="D83" s="70" t="s">
        <v>34</v>
      </c>
      <c r="E83" s="172"/>
      <c r="F83" s="344" t="s">
        <v>226</v>
      </c>
      <c r="G83" s="344"/>
    </row>
    <row r="84" spans="1:7" ht="124.5" customHeight="1" x14ac:dyDescent="0.25">
      <c r="A84" s="42" t="s">
        <v>96</v>
      </c>
      <c r="B84" s="46" t="s">
        <v>39</v>
      </c>
      <c r="C84" s="44" t="s">
        <v>17</v>
      </c>
      <c r="D84" s="44" t="s">
        <v>17</v>
      </c>
      <c r="E84" s="160" t="s">
        <v>547</v>
      </c>
      <c r="F84" s="317"/>
      <c r="G84" s="317"/>
    </row>
    <row r="85" spans="1:7" s="16" customFormat="1" ht="87" customHeight="1" x14ac:dyDescent="0.25">
      <c r="A85" s="42" t="s">
        <v>96</v>
      </c>
      <c r="B85" s="28" t="s">
        <v>40</v>
      </c>
      <c r="C85" s="44" t="s">
        <v>17</v>
      </c>
      <c r="D85" s="44" t="s">
        <v>17</v>
      </c>
      <c r="E85" s="160" t="s">
        <v>566</v>
      </c>
      <c r="F85" s="317"/>
      <c r="G85" s="317"/>
    </row>
    <row r="86" spans="1:7" s="16" customFormat="1" ht="93.75" customHeight="1" x14ac:dyDescent="0.25">
      <c r="A86" s="42" t="s">
        <v>96</v>
      </c>
      <c r="B86" s="28" t="s">
        <v>41</v>
      </c>
      <c r="C86" s="44" t="s">
        <v>17</v>
      </c>
      <c r="D86" s="44" t="s">
        <v>17</v>
      </c>
      <c r="E86" s="160" t="s">
        <v>538</v>
      </c>
      <c r="F86" s="317"/>
      <c r="G86" s="317"/>
    </row>
    <row r="87" spans="1:7" s="16" customFormat="1" ht="96.75" customHeight="1" x14ac:dyDescent="0.25">
      <c r="A87" s="42" t="s">
        <v>96</v>
      </c>
      <c r="B87" s="28" t="s">
        <v>42</v>
      </c>
      <c r="C87" s="44" t="s">
        <v>17</v>
      </c>
      <c r="D87" s="44" t="s">
        <v>17</v>
      </c>
      <c r="E87" s="160" t="s">
        <v>579</v>
      </c>
      <c r="F87" s="317"/>
      <c r="G87" s="317"/>
    </row>
    <row r="88" spans="1:7" s="16" customFormat="1" ht="114.75" customHeight="1" x14ac:dyDescent="0.25">
      <c r="A88" s="42" t="s">
        <v>96</v>
      </c>
      <c r="B88" s="28" t="s">
        <v>43</v>
      </c>
      <c r="C88" s="44" t="s">
        <v>17</v>
      </c>
      <c r="D88" s="44" t="s">
        <v>17</v>
      </c>
      <c r="E88" s="160" t="s">
        <v>591</v>
      </c>
      <c r="F88" s="317"/>
      <c r="G88" s="317"/>
    </row>
    <row r="89" spans="1:7" s="16" customFormat="1" ht="149.25" customHeight="1" x14ac:dyDescent="0.25">
      <c r="A89" s="42" t="s">
        <v>96</v>
      </c>
      <c r="B89" s="28" t="s">
        <v>118</v>
      </c>
      <c r="C89" s="44" t="s">
        <v>17</v>
      </c>
      <c r="D89" s="44" t="s">
        <v>17</v>
      </c>
      <c r="E89" s="160" t="s">
        <v>918</v>
      </c>
      <c r="F89" s="317"/>
      <c r="G89" s="317"/>
    </row>
    <row r="90" spans="1:7" s="16" customFormat="1" ht="135" customHeight="1" x14ac:dyDescent="0.25">
      <c r="A90" s="42" t="s">
        <v>96</v>
      </c>
      <c r="B90" s="28" t="s">
        <v>37</v>
      </c>
      <c r="C90" s="44" t="s">
        <v>17</v>
      </c>
      <c r="D90" s="44" t="s">
        <v>17</v>
      </c>
      <c r="E90" s="160" t="s">
        <v>600</v>
      </c>
      <c r="F90" s="317"/>
      <c r="G90" s="317"/>
    </row>
    <row r="91" spans="1:7" s="16" customFormat="1" ht="156" customHeight="1" x14ac:dyDescent="0.25">
      <c r="A91" s="333" t="s">
        <v>96</v>
      </c>
      <c r="B91" s="119" t="s">
        <v>178</v>
      </c>
      <c r="C91" s="44" t="s">
        <v>17</v>
      </c>
      <c r="D91" s="44" t="s">
        <v>17</v>
      </c>
      <c r="E91" s="160" t="s">
        <v>540</v>
      </c>
      <c r="F91" s="317"/>
      <c r="G91" s="317"/>
    </row>
    <row r="92" spans="1:7" s="16" customFormat="1" x14ac:dyDescent="0.25">
      <c r="A92" s="334"/>
      <c r="B92" s="61" t="s">
        <v>66</v>
      </c>
      <c r="C92" s="62">
        <v>0</v>
      </c>
      <c r="D92" s="62">
        <v>0</v>
      </c>
      <c r="E92" s="160"/>
      <c r="F92" s="317"/>
      <c r="G92" s="317"/>
    </row>
    <row r="93" spans="1:7" s="16" customFormat="1" x14ac:dyDescent="0.25">
      <c r="A93" s="335"/>
      <c r="B93" s="60" t="s">
        <v>117</v>
      </c>
      <c r="C93" s="62">
        <v>0</v>
      </c>
      <c r="D93" s="62">
        <v>0</v>
      </c>
      <c r="E93" s="160"/>
      <c r="F93" s="318"/>
      <c r="G93" s="318"/>
    </row>
    <row r="94" spans="1:7" ht="58.9" customHeight="1" x14ac:dyDescent="0.25">
      <c r="A94" s="41" t="s">
        <v>97</v>
      </c>
      <c r="B94" s="43" t="s">
        <v>175</v>
      </c>
      <c r="C94" s="40" t="s">
        <v>34</v>
      </c>
      <c r="D94" s="40" t="s">
        <v>34</v>
      </c>
      <c r="E94" s="213" t="s">
        <v>898</v>
      </c>
      <c r="F94" s="316" t="s">
        <v>581</v>
      </c>
      <c r="G94" s="316"/>
    </row>
    <row r="95" spans="1:7" ht="104.25" customHeight="1" x14ac:dyDescent="0.25">
      <c r="A95" s="42" t="s">
        <v>97</v>
      </c>
      <c r="B95" s="46" t="s">
        <v>39</v>
      </c>
      <c r="C95" s="44" t="s">
        <v>17</v>
      </c>
      <c r="D95" s="44" t="s">
        <v>17</v>
      </c>
      <c r="E95" s="160" t="s">
        <v>548</v>
      </c>
      <c r="F95" s="317"/>
      <c r="G95" s="317"/>
    </row>
    <row r="96" spans="1:7" ht="92.25" customHeight="1" x14ac:dyDescent="0.25">
      <c r="A96" s="42" t="s">
        <v>97</v>
      </c>
      <c r="B96" s="28" t="s">
        <v>40</v>
      </c>
      <c r="C96" s="44" t="s">
        <v>17</v>
      </c>
      <c r="D96" s="44" t="s">
        <v>17</v>
      </c>
      <c r="E96" s="160" t="s">
        <v>566</v>
      </c>
      <c r="F96" s="317"/>
      <c r="G96" s="317"/>
    </row>
    <row r="97" spans="1:8" ht="117.75" customHeight="1" x14ac:dyDescent="0.25">
      <c r="A97" s="42" t="s">
        <v>97</v>
      </c>
      <c r="B97" s="28" t="s">
        <v>41</v>
      </c>
      <c r="C97" s="44" t="s">
        <v>17</v>
      </c>
      <c r="D97" s="44" t="s">
        <v>17</v>
      </c>
      <c r="E97" s="160" t="s">
        <v>580</v>
      </c>
      <c r="F97" s="317"/>
      <c r="G97" s="317"/>
    </row>
    <row r="98" spans="1:8" ht="131.25" customHeight="1" x14ac:dyDescent="0.25">
      <c r="A98" s="42" t="s">
        <v>97</v>
      </c>
      <c r="B98" s="28" t="s">
        <v>42</v>
      </c>
      <c r="C98" s="44" t="s">
        <v>17</v>
      </c>
      <c r="D98" s="44" t="s">
        <v>17</v>
      </c>
      <c r="E98" s="160" t="s">
        <v>579</v>
      </c>
      <c r="F98" s="317"/>
      <c r="G98" s="317"/>
    </row>
    <row r="99" spans="1:8" ht="144.75" customHeight="1" x14ac:dyDescent="0.25">
      <c r="A99" s="42" t="s">
        <v>97</v>
      </c>
      <c r="B99" s="28" t="s">
        <v>43</v>
      </c>
      <c r="C99" s="44" t="s">
        <v>17</v>
      </c>
      <c r="D99" s="44" t="s">
        <v>17</v>
      </c>
      <c r="E99" s="160" t="s">
        <v>594</v>
      </c>
      <c r="F99" s="317"/>
      <c r="G99" s="317"/>
    </row>
    <row r="100" spans="1:8" ht="136.5" customHeight="1" x14ac:dyDescent="0.25">
      <c r="A100" s="42" t="s">
        <v>97</v>
      </c>
      <c r="B100" s="28" t="s">
        <v>118</v>
      </c>
      <c r="C100" s="44" t="s">
        <v>17</v>
      </c>
      <c r="D100" s="44" t="s">
        <v>17</v>
      </c>
      <c r="E100" s="160" t="s">
        <v>918</v>
      </c>
      <c r="F100" s="317"/>
      <c r="G100" s="317"/>
    </row>
    <row r="101" spans="1:8" ht="82.5" customHeight="1" x14ac:dyDescent="0.25">
      <c r="A101" s="42" t="s">
        <v>97</v>
      </c>
      <c r="B101" s="28" t="s">
        <v>37</v>
      </c>
      <c r="C101" s="44" t="s">
        <v>17</v>
      </c>
      <c r="D101" s="44" t="s">
        <v>17</v>
      </c>
      <c r="E101" s="160" t="s">
        <v>599</v>
      </c>
      <c r="F101" s="317"/>
      <c r="G101" s="317"/>
    </row>
    <row r="102" spans="1:8" ht="132.75" customHeight="1" x14ac:dyDescent="0.25">
      <c r="A102" s="333" t="s">
        <v>97</v>
      </c>
      <c r="B102" s="119" t="s">
        <v>178</v>
      </c>
      <c r="C102" s="44" t="s">
        <v>17</v>
      </c>
      <c r="D102" s="44" t="s">
        <v>17</v>
      </c>
      <c r="E102" s="160" t="s">
        <v>540</v>
      </c>
      <c r="F102" s="317"/>
      <c r="G102" s="317"/>
    </row>
    <row r="103" spans="1:8" x14ac:dyDescent="0.25">
      <c r="A103" s="334"/>
      <c r="B103" s="61" t="s">
        <v>66</v>
      </c>
      <c r="C103" s="62">
        <v>0</v>
      </c>
      <c r="D103" s="62">
        <v>0</v>
      </c>
      <c r="E103" s="160"/>
      <c r="F103" s="317"/>
      <c r="G103" s="317"/>
    </row>
    <row r="104" spans="1:8" x14ac:dyDescent="0.25">
      <c r="A104" s="335"/>
      <c r="B104" s="60" t="s">
        <v>117</v>
      </c>
      <c r="C104" s="62">
        <v>0</v>
      </c>
      <c r="D104" s="62">
        <v>0</v>
      </c>
      <c r="E104" s="160"/>
      <c r="F104" s="318"/>
      <c r="G104" s="318"/>
    </row>
    <row r="105" spans="1:8" ht="58.9" customHeight="1" x14ac:dyDescent="0.25">
      <c r="A105" s="41" t="s">
        <v>98</v>
      </c>
      <c r="B105" s="43" t="s">
        <v>176</v>
      </c>
      <c r="C105" s="40" t="s">
        <v>34</v>
      </c>
      <c r="D105" s="40" t="s">
        <v>34</v>
      </c>
      <c r="E105" s="213" t="s">
        <v>336</v>
      </c>
      <c r="F105" s="316" t="s">
        <v>192</v>
      </c>
      <c r="G105" s="316"/>
      <c r="H105" s="158"/>
    </row>
    <row r="106" spans="1:8" ht="58.9" customHeight="1" x14ac:dyDescent="0.25">
      <c r="A106" s="42" t="s">
        <v>98</v>
      </c>
      <c r="B106" s="46" t="s">
        <v>39</v>
      </c>
      <c r="C106" s="44" t="s">
        <v>17</v>
      </c>
      <c r="D106" s="44" t="s">
        <v>17</v>
      </c>
      <c r="E106" s="160" t="s">
        <v>543</v>
      </c>
      <c r="F106" s="350"/>
      <c r="G106" s="350"/>
      <c r="H106" s="158"/>
    </row>
    <row r="107" spans="1:8" ht="105.75" customHeight="1" x14ac:dyDescent="0.25">
      <c r="A107" s="42" t="s">
        <v>98</v>
      </c>
      <c r="B107" s="28" t="s">
        <v>40</v>
      </c>
      <c r="C107" s="44" t="s">
        <v>17</v>
      </c>
      <c r="D107" s="44" t="s">
        <v>17</v>
      </c>
      <c r="E107" s="160" t="s">
        <v>566</v>
      </c>
      <c r="F107" s="350"/>
      <c r="G107" s="350"/>
    </row>
    <row r="108" spans="1:8" ht="106.5" customHeight="1" x14ac:dyDescent="0.25">
      <c r="A108" s="42" t="s">
        <v>98</v>
      </c>
      <c r="B108" s="28" t="s">
        <v>41</v>
      </c>
      <c r="C108" s="44" t="s">
        <v>17</v>
      </c>
      <c r="D108" s="44" t="s">
        <v>17</v>
      </c>
      <c r="E108" s="160" t="s">
        <v>538</v>
      </c>
      <c r="F108" s="350"/>
      <c r="G108" s="350"/>
    </row>
    <row r="109" spans="1:8" ht="121.5" customHeight="1" x14ac:dyDescent="0.25">
      <c r="A109" s="42" t="s">
        <v>98</v>
      </c>
      <c r="B109" s="28" t="s">
        <v>42</v>
      </c>
      <c r="C109" s="44" t="s">
        <v>17</v>
      </c>
      <c r="D109" s="44" t="s">
        <v>17</v>
      </c>
      <c r="E109" s="160" t="s">
        <v>579</v>
      </c>
      <c r="F109" s="350"/>
      <c r="G109" s="350"/>
    </row>
    <row r="110" spans="1:8" ht="159" customHeight="1" x14ac:dyDescent="0.25">
      <c r="A110" s="42" t="s">
        <v>98</v>
      </c>
      <c r="B110" s="28" t="s">
        <v>43</v>
      </c>
      <c r="C110" s="44" t="s">
        <v>17</v>
      </c>
      <c r="D110" s="44" t="s">
        <v>17</v>
      </c>
      <c r="E110" s="160" t="s">
        <v>595</v>
      </c>
      <c r="F110" s="350"/>
      <c r="G110" s="350"/>
    </row>
    <row r="111" spans="1:8" ht="249.75" customHeight="1" x14ac:dyDescent="0.25">
      <c r="A111" s="42" t="s">
        <v>98</v>
      </c>
      <c r="B111" s="28" t="s">
        <v>118</v>
      </c>
      <c r="C111" s="44" t="s">
        <v>17</v>
      </c>
      <c r="D111" s="44" t="s">
        <v>17</v>
      </c>
      <c r="E111" s="160" t="s">
        <v>946</v>
      </c>
      <c r="F111" s="350"/>
      <c r="G111" s="350"/>
    </row>
    <row r="112" spans="1:8" ht="96" customHeight="1" x14ac:dyDescent="0.25">
      <c r="A112" s="42" t="s">
        <v>98</v>
      </c>
      <c r="B112" s="28" t="s">
        <v>37</v>
      </c>
      <c r="C112" s="44" t="s">
        <v>17</v>
      </c>
      <c r="D112" s="44" t="s">
        <v>17</v>
      </c>
      <c r="E112" s="160" t="s">
        <v>598</v>
      </c>
      <c r="F112" s="350"/>
      <c r="G112" s="350"/>
    </row>
    <row r="113" spans="1:7" ht="146.25" customHeight="1" x14ac:dyDescent="0.25">
      <c r="A113" s="333" t="s">
        <v>98</v>
      </c>
      <c r="B113" s="119" t="s">
        <v>178</v>
      </c>
      <c r="C113" s="44" t="s">
        <v>17</v>
      </c>
      <c r="D113" s="44" t="s">
        <v>17</v>
      </c>
      <c r="E113" s="160" t="s">
        <v>540</v>
      </c>
      <c r="F113" s="350"/>
      <c r="G113" s="350"/>
    </row>
    <row r="114" spans="1:7" x14ac:dyDescent="0.25">
      <c r="A114" s="334"/>
      <c r="B114" s="61" t="s">
        <v>66</v>
      </c>
      <c r="C114" s="62">
        <v>0</v>
      </c>
      <c r="D114" s="62">
        <v>0</v>
      </c>
      <c r="E114" s="155"/>
      <c r="F114" s="350"/>
      <c r="G114" s="350"/>
    </row>
    <row r="115" spans="1:7" x14ac:dyDescent="0.25">
      <c r="A115" s="335"/>
      <c r="B115" s="60" t="s">
        <v>117</v>
      </c>
      <c r="C115" s="62">
        <v>0</v>
      </c>
      <c r="D115" s="62">
        <v>0</v>
      </c>
      <c r="E115" s="155"/>
      <c r="F115" s="284"/>
      <c r="G115" s="284"/>
    </row>
  </sheetData>
  <mergeCells count="35">
    <mergeCell ref="A1:B1"/>
    <mergeCell ref="A4:A5"/>
    <mergeCell ref="C5:D5"/>
    <mergeCell ref="C1:F2"/>
    <mergeCell ref="A2:B2"/>
    <mergeCell ref="F6:F16"/>
    <mergeCell ref="G6:G16"/>
    <mergeCell ref="A14:A16"/>
    <mergeCell ref="G17:G27"/>
    <mergeCell ref="A25:A27"/>
    <mergeCell ref="F18:F27"/>
    <mergeCell ref="F39:F49"/>
    <mergeCell ref="G39:G49"/>
    <mergeCell ref="A47:A49"/>
    <mergeCell ref="F28:F38"/>
    <mergeCell ref="G28:G38"/>
    <mergeCell ref="A36:A38"/>
    <mergeCell ref="F50:F60"/>
    <mergeCell ref="G50:G60"/>
    <mergeCell ref="A58:A60"/>
    <mergeCell ref="F61:F71"/>
    <mergeCell ref="G61:G71"/>
    <mergeCell ref="A69:A71"/>
    <mergeCell ref="F83:F93"/>
    <mergeCell ref="G83:G93"/>
    <mergeCell ref="A91:A93"/>
    <mergeCell ref="F72:F82"/>
    <mergeCell ref="G72:G82"/>
    <mergeCell ref="A80:A82"/>
    <mergeCell ref="F105:F115"/>
    <mergeCell ref="G105:G115"/>
    <mergeCell ref="A113:A115"/>
    <mergeCell ref="F94:F104"/>
    <mergeCell ref="G94:G104"/>
    <mergeCell ref="A102:A104"/>
  </mergeCells>
  <conditionalFormatting sqref="C6">
    <cfRule type="cellIs" dxfId="389" priority="840" operator="equal">
      <formula>"Not applicable"</formula>
    </cfRule>
  </conditionalFormatting>
  <conditionalFormatting sqref="D6">
    <cfRule type="cellIs" dxfId="388" priority="839" operator="equal">
      <formula>"Not applicable"</formula>
    </cfRule>
  </conditionalFormatting>
  <conditionalFormatting sqref="C17">
    <cfRule type="cellIs" dxfId="387" priority="820" operator="equal">
      <formula>"Not applicable"</formula>
    </cfRule>
  </conditionalFormatting>
  <conditionalFormatting sqref="D17">
    <cfRule type="cellIs" dxfId="386" priority="819" operator="equal">
      <formula>"Not applicable"</formula>
    </cfRule>
  </conditionalFormatting>
  <conditionalFormatting sqref="C28">
    <cfRule type="cellIs" dxfId="385" priority="816" operator="equal">
      <formula>"Not applicable"</formula>
    </cfRule>
  </conditionalFormatting>
  <conditionalFormatting sqref="D28">
    <cfRule type="cellIs" dxfId="384" priority="815" operator="equal">
      <formula>"Not applicable"</formula>
    </cfRule>
  </conditionalFormatting>
  <conditionalFormatting sqref="C39">
    <cfRule type="cellIs" dxfId="383" priority="814" operator="equal">
      <formula>"Not applicable"</formula>
    </cfRule>
  </conditionalFormatting>
  <conditionalFormatting sqref="D39">
    <cfRule type="cellIs" dxfId="382" priority="813" operator="equal">
      <formula>"Not applicable"</formula>
    </cfRule>
  </conditionalFormatting>
  <conditionalFormatting sqref="C50">
    <cfRule type="cellIs" dxfId="381" priority="812" operator="equal">
      <formula>"Not applicable"</formula>
    </cfRule>
  </conditionalFormatting>
  <conditionalFormatting sqref="D50">
    <cfRule type="cellIs" dxfId="380" priority="811" operator="equal">
      <formula>"Not applicable"</formula>
    </cfRule>
  </conditionalFormatting>
  <conditionalFormatting sqref="C61">
    <cfRule type="cellIs" dxfId="379" priority="808" operator="equal">
      <formula>"Not applicable"</formula>
    </cfRule>
  </conditionalFormatting>
  <conditionalFormatting sqref="D61">
    <cfRule type="cellIs" dxfId="378" priority="807" operator="equal">
      <formula>"Not applicable"</formula>
    </cfRule>
  </conditionalFormatting>
  <conditionalFormatting sqref="C72">
    <cfRule type="cellIs" dxfId="377" priority="804" operator="equal">
      <formula>"Not applicable"</formula>
    </cfRule>
  </conditionalFormatting>
  <conditionalFormatting sqref="D72">
    <cfRule type="cellIs" dxfId="376" priority="803" operator="equal">
      <formula>"Not applicable"</formula>
    </cfRule>
  </conditionalFormatting>
  <conditionalFormatting sqref="C83">
    <cfRule type="cellIs" dxfId="375" priority="802" operator="equal">
      <formula>"Not applicable"</formula>
    </cfRule>
  </conditionalFormatting>
  <conditionalFormatting sqref="D83">
    <cfRule type="cellIs" dxfId="374" priority="801" operator="equal">
      <formula>"Not applicable"</formula>
    </cfRule>
  </conditionalFormatting>
  <conditionalFormatting sqref="C94">
    <cfRule type="cellIs" dxfId="373" priority="771" operator="equal">
      <formula>"Not applicable"</formula>
    </cfRule>
  </conditionalFormatting>
  <conditionalFormatting sqref="D94">
    <cfRule type="cellIs" dxfId="372" priority="770" operator="equal">
      <formula>"Not applicable"</formula>
    </cfRule>
  </conditionalFormatting>
  <conditionalFormatting sqref="C105">
    <cfRule type="cellIs" dxfId="371" priority="759" operator="equal">
      <formula>"Not applicable"</formula>
    </cfRule>
  </conditionalFormatting>
  <conditionalFormatting sqref="D105">
    <cfRule type="cellIs" dxfId="370" priority="758" operator="equal">
      <formula>"Not applicable"</formula>
    </cfRule>
  </conditionalFormatting>
  <dataValidations count="1">
    <dataValidation type="list" allowBlank="1" showInputMessage="1" showErrorMessage="1" sqref="C6:D6 C17:D17 C28:D28 C39:D39 C50:D50 C61:D61 C72:D72 C83:D83 C94:D94 C105:D105" xr:uid="{00000000-0002-0000-0C00-000000000000}">
      <formula1>"Applicable, Not applicable"</formula1>
    </dataValidation>
  </dataValidations>
  <hyperlinks>
    <hyperlink ref="A2:B2" location="Instructions!A1" display="◄◄ Back to instructions" xr:uid="{00000000-0004-0000-0C00-000000000000}"/>
  </hyperlinks>
  <pageMargins left="0.23622047244094491" right="0.23622047244094491" top="0.74803149606299213" bottom="0.74803149606299213" header="0.31496062992125984" footer="0.31496062992125984"/>
  <pageSetup paperSize="8" fitToHeight="0" orientation="landscape" r:id="rId1"/>
  <rowBreaks count="8" manualBreakCount="8">
    <brk id="16" max="16383" man="1"/>
    <brk id="27" max="16383" man="1"/>
    <brk id="38" max="16383" man="1"/>
    <brk id="49" max="16383" man="1"/>
    <brk id="60" max="16383" man="1"/>
    <brk id="71" max="16383" man="1"/>
    <brk id="82" max="16383" man="1"/>
    <brk id="93" max="16383" man="1"/>
  </rowBreaks>
  <extLst>
    <ext xmlns:x14="http://schemas.microsoft.com/office/spreadsheetml/2009/9/main" uri="{78C0D931-6437-407d-A8EE-F0AAD7539E65}">
      <x14:conditionalFormattings>
        <x14:conditionalFormatting xmlns:xm="http://schemas.microsoft.com/office/excel/2006/main">
          <x14:cfRule type="cellIs" priority="343" operator="equal" id="{4063A7D7-5796-4965-BD30-E20B2D87BA55}">
            <xm:f>Ratings!$B$7</xm:f>
            <x14:dxf>
              <fill>
                <patternFill>
                  <bgColor theme="3" tint="0.39994506668294322"/>
                </patternFill>
              </fill>
            </x14:dxf>
          </x14:cfRule>
          <x14:cfRule type="cellIs" priority="344" operator="equal" id="{2B8766E0-2E71-4E58-8573-08738A632E5B}">
            <xm:f>Ratings!$B$8</xm:f>
            <x14:dxf>
              <fill>
                <patternFill>
                  <bgColor rgb="FF00B050"/>
                </patternFill>
              </fill>
            </x14:dxf>
          </x14:cfRule>
          <x14:cfRule type="cellIs" priority="345" operator="equal" id="{216BDA91-EE44-40DC-A1CD-B4E0569C85D5}">
            <xm:f>Ratings!$B$9</xm:f>
            <x14:dxf>
              <font>
                <color auto="1"/>
              </font>
              <fill>
                <patternFill>
                  <bgColor rgb="FFFFFF00"/>
                </patternFill>
              </fill>
            </x14:dxf>
          </x14:cfRule>
          <x14:cfRule type="cellIs" priority="346" operator="equal" id="{F8F404F7-2BCF-4199-BD94-6BF09BA55A0F}">
            <xm:f>Ratings!$B$10</xm:f>
            <x14:dxf>
              <fill>
                <patternFill>
                  <bgColor rgb="FFFFC000"/>
                </patternFill>
              </fill>
            </x14:dxf>
          </x14:cfRule>
          <x14:cfRule type="cellIs" priority="347" operator="equal" id="{0FA269AD-8FC7-4FD3-97EC-5262D069D1A3}">
            <xm:f>Ratings!$B$11</xm:f>
            <x14:dxf>
              <fill>
                <patternFill>
                  <bgColor rgb="FFFF0000"/>
                </patternFill>
              </fill>
            </x14:dxf>
          </x14:cfRule>
          <xm:sqref>C7:D14</xm:sqref>
        </x14:conditionalFormatting>
        <x14:conditionalFormatting xmlns:xm="http://schemas.microsoft.com/office/excel/2006/main">
          <x14:cfRule type="cellIs" priority="338" operator="equal" id="{D808A47C-C1D4-418C-801F-CD99EB546AC7}">
            <xm:f>Ratings!$B$7</xm:f>
            <x14:dxf>
              <fill>
                <patternFill>
                  <bgColor theme="3" tint="0.39994506668294322"/>
                </patternFill>
              </fill>
            </x14:dxf>
          </x14:cfRule>
          <x14:cfRule type="cellIs" priority="339" operator="equal" id="{31E24286-ABA5-4D0E-B3C7-3129659AA8AE}">
            <xm:f>Ratings!$B$8</xm:f>
            <x14:dxf>
              <fill>
                <patternFill>
                  <bgColor rgb="FF00B050"/>
                </patternFill>
              </fill>
            </x14:dxf>
          </x14:cfRule>
          <x14:cfRule type="cellIs" priority="340" operator="equal" id="{6FECE7A7-4817-480E-BA45-1EFBB90D0F3B}">
            <xm:f>Ratings!$B$9</xm:f>
            <x14:dxf>
              <font>
                <color auto="1"/>
              </font>
              <fill>
                <patternFill>
                  <bgColor rgb="FFFFFF00"/>
                </patternFill>
              </fill>
            </x14:dxf>
          </x14:cfRule>
          <x14:cfRule type="cellIs" priority="341" operator="equal" id="{05EF043C-16BE-4854-BD54-F6D5E099D202}">
            <xm:f>Ratings!$B$10</xm:f>
            <x14:dxf>
              <fill>
                <patternFill>
                  <bgColor rgb="FFFFC000"/>
                </patternFill>
              </fill>
            </x14:dxf>
          </x14:cfRule>
          <x14:cfRule type="cellIs" priority="342" operator="equal" id="{387F6747-B777-48AA-AAE0-225569B55D3B}">
            <xm:f>Ratings!$B$11</xm:f>
            <x14:dxf>
              <fill>
                <patternFill>
                  <bgColor rgb="FFFF0000"/>
                </patternFill>
              </fill>
            </x14:dxf>
          </x14:cfRule>
          <xm:sqref>D12:D14</xm:sqref>
        </x14:conditionalFormatting>
        <x14:conditionalFormatting xmlns:xm="http://schemas.microsoft.com/office/excel/2006/main">
          <x14:cfRule type="cellIs" priority="193" operator="equal" id="{AD93D5CC-D731-440D-9D7D-5F09F19DCC5E}">
            <xm:f>Ratings!$B$7</xm:f>
            <x14:dxf>
              <fill>
                <patternFill>
                  <bgColor theme="3" tint="0.39994506668294322"/>
                </patternFill>
              </fill>
            </x14:dxf>
          </x14:cfRule>
          <x14:cfRule type="cellIs" priority="194" operator="equal" id="{811AE80D-3392-40D4-A882-BAE45EBD4429}">
            <xm:f>Ratings!$B$8</xm:f>
            <x14:dxf>
              <fill>
                <patternFill>
                  <bgColor rgb="FF00B050"/>
                </patternFill>
              </fill>
            </x14:dxf>
          </x14:cfRule>
          <x14:cfRule type="cellIs" priority="195" operator="equal" id="{92834B95-5027-4207-9C5F-9CB4D9811E77}">
            <xm:f>Ratings!$B$9</xm:f>
            <x14:dxf>
              <font>
                <color auto="1"/>
              </font>
              <fill>
                <patternFill>
                  <bgColor rgb="FFFFFF00"/>
                </patternFill>
              </fill>
            </x14:dxf>
          </x14:cfRule>
          <x14:cfRule type="cellIs" priority="196" operator="equal" id="{7664F38C-7A7C-478A-B194-70C01A26D542}">
            <xm:f>Ratings!$B$10</xm:f>
            <x14:dxf>
              <fill>
                <patternFill>
                  <bgColor rgb="FFFFC000"/>
                </patternFill>
              </fill>
            </x14:dxf>
          </x14:cfRule>
          <x14:cfRule type="cellIs" priority="197" operator="equal" id="{CC818A36-CA4C-4F38-AE00-99FAD46A38C7}">
            <xm:f>Ratings!$B$11</xm:f>
            <x14:dxf>
              <fill>
                <patternFill>
                  <bgColor rgb="FFFF0000"/>
                </patternFill>
              </fill>
            </x14:dxf>
          </x14:cfRule>
          <xm:sqref>C15:D16</xm:sqref>
        </x14:conditionalFormatting>
        <x14:conditionalFormatting xmlns:xm="http://schemas.microsoft.com/office/excel/2006/main">
          <x14:cfRule type="cellIs" priority="143" operator="equal" id="{E64F88D8-D7B9-4EE2-AAB1-DFD6E120682B}">
            <xm:f>Ratings!$B$7</xm:f>
            <x14:dxf>
              <fill>
                <patternFill>
                  <bgColor theme="3" tint="0.39994506668294322"/>
                </patternFill>
              </fill>
            </x14:dxf>
          </x14:cfRule>
          <x14:cfRule type="cellIs" priority="144" operator="equal" id="{131C4582-5F22-41E8-81AE-7BCAB03FA006}">
            <xm:f>Ratings!$B$8</xm:f>
            <x14:dxf>
              <fill>
                <patternFill>
                  <bgColor rgb="FF00B050"/>
                </patternFill>
              </fill>
            </x14:dxf>
          </x14:cfRule>
          <x14:cfRule type="cellIs" priority="145" operator="equal" id="{8BAB871E-1008-4BB2-9088-9470CE0CE85C}">
            <xm:f>Ratings!$B$9</xm:f>
            <x14:dxf>
              <font>
                <color auto="1"/>
              </font>
              <fill>
                <patternFill>
                  <bgColor rgb="FFFFFF00"/>
                </patternFill>
              </fill>
            </x14:dxf>
          </x14:cfRule>
          <x14:cfRule type="cellIs" priority="146" operator="equal" id="{657A8B55-4DA9-4DA7-A0EB-BB212D81F72A}">
            <xm:f>Ratings!$B$10</xm:f>
            <x14:dxf>
              <fill>
                <patternFill>
                  <bgColor rgb="FFFFC000"/>
                </patternFill>
              </fill>
            </x14:dxf>
          </x14:cfRule>
          <x14:cfRule type="cellIs" priority="147" operator="equal" id="{C17601A3-FD68-478F-B994-9E658E86CCD0}">
            <xm:f>Ratings!$B$11</xm:f>
            <x14:dxf>
              <fill>
                <patternFill>
                  <bgColor rgb="FFFF0000"/>
                </patternFill>
              </fill>
            </x14:dxf>
          </x14:cfRule>
          <xm:sqref>C26:D27</xm:sqref>
        </x14:conditionalFormatting>
        <x14:conditionalFormatting xmlns:xm="http://schemas.microsoft.com/office/excel/2006/main">
          <x14:cfRule type="cellIs" priority="138" operator="equal" id="{E0073D64-9CE3-452E-9394-94787B2733E7}">
            <xm:f>Ratings!$B$7</xm:f>
            <x14:dxf>
              <fill>
                <patternFill>
                  <bgColor theme="3" tint="0.39994506668294322"/>
                </patternFill>
              </fill>
            </x14:dxf>
          </x14:cfRule>
          <x14:cfRule type="cellIs" priority="139" operator="equal" id="{D151CAD8-1BB4-48DC-902C-537EE52C4333}">
            <xm:f>Ratings!$B$8</xm:f>
            <x14:dxf>
              <fill>
                <patternFill>
                  <bgColor rgb="FF00B050"/>
                </patternFill>
              </fill>
            </x14:dxf>
          </x14:cfRule>
          <x14:cfRule type="cellIs" priority="140" operator="equal" id="{857F35C1-06E6-4E06-8DA6-5F810914B2AC}">
            <xm:f>Ratings!$B$9</xm:f>
            <x14:dxf>
              <font>
                <color auto="1"/>
              </font>
              <fill>
                <patternFill>
                  <bgColor rgb="FFFFFF00"/>
                </patternFill>
              </fill>
            </x14:dxf>
          </x14:cfRule>
          <x14:cfRule type="cellIs" priority="141" operator="equal" id="{5BA12DC7-F043-45EE-9C26-44D53C8A6473}">
            <xm:f>Ratings!$B$10</xm:f>
            <x14:dxf>
              <fill>
                <patternFill>
                  <bgColor rgb="FFFFC000"/>
                </patternFill>
              </fill>
            </x14:dxf>
          </x14:cfRule>
          <x14:cfRule type="cellIs" priority="142" operator="equal" id="{5A1AC47F-B52F-4C84-9166-3B36DEF3638E}">
            <xm:f>Ratings!$B$11</xm:f>
            <x14:dxf>
              <fill>
                <patternFill>
                  <bgColor rgb="FFFF0000"/>
                </patternFill>
              </fill>
            </x14:dxf>
          </x14:cfRule>
          <xm:sqref>C37:D38</xm:sqref>
        </x14:conditionalFormatting>
        <x14:conditionalFormatting xmlns:xm="http://schemas.microsoft.com/office/excel/2006/main">
          <x14:cfRule type="cellIs" priority="133" operator="equal" id="{938C8183-BD9D-48C9-8A9A-D359822CC92D}">
            <xm:f>Ratings!$B$7</xm:f>
            <x14:dxf>
              <fill>
                <patternFill>
                  <bgColor theme="3" tint="0.39994506668294322"/>
                </patternFill>
              </fill>
            </x14:dxf>
          </x14:cfRule>
          <x14:cfRule type="cellIs" priority="134" operator="equal" id="{94EB88B6-E6A4-4E48-B2B4-4B4DF9475A0B}">
            <xm:f>Ratings!$B$8</xm:f>
            <x14:dxf>
              <fill>
                <patternFill>
                  <bgColor rgb="FF00B050"/>
                </patternFill>
              </fill>
            </x14:dxf>
          </x14:cfRule>
          <x14:cfRule type="cellIs" priority="135" operator="equal" id="{2D6E67D0-BB96-431F-8E2D-0C013AFDF03D}">
            <xm:f>Ratings!$B$9</xm:f>
            <x14:dxf>
              <font>
                <color auto="1"/>
              </font>
              <fill>
                <patternFill>
                  <bgColor rgb="FFFFFF00"/>
                </patternFill>
              </fill>
            </x14:dxf>
          </x14:cfRule>
          <x14:cfRule type="cellIs" priority="136" operator="equal" id="{C1BD1EFA-5888-4BAE-AF3C-E5F058CDA395}">
            <xm:f>Ratings!$B$10</xm:f>
            <x14:dxf>
              <fill>
                <patternFill>
                  <bgColor rgb="FFFFC000"/>
                </patternFill>
              </fill>
            </x14:dxf>
          </x14:cfRule>
          <x14:cfRule type="cellIs" priority="137" operator="equal" id="{6A864087-0BC4-47CB-B1B2-EF806E9D9AB0}">
            <xm:f>Ratings!$B$11</xm:f>
            <x14:dxf>
              <fill>
                <patternFill>
                  <bgColor rgb="FFFF0000"/>
                </patternFill>
              </fill>
            </x14:dxf>
          </x14:cfRule>
          <xm:sqref>C48:D49</xm:sqref>
        </x14:conditionalFormatting>
        <x14:conditionalFormatting xmlns:xm="http://schemas.microsoft.com/office/excel/2006/main">
          <x14:cfRule type="cellIs" priority="128" operator="equal" id="{20D9568C-5644-473B-9A39-3E774E1C94F3}">
            <xm:f>Ratings!$B$7</xm:f>
            <x14:dxf>
              <fill>
                <patternFill>
                  <bgColor theme="3" tint="0.39994506668294322"/>
                </patternFill>
              </fill>
            </x14:dxf>
          </x14:cfRule>
          <x14:cfRule type="cellIs" priority="129" operator="equal" id="{9FDDE18E-0000-4D59-BBA5-DB5A7465FB0C}">
            <xm:f>Ratings!$B$8</xm:f>
            <x14:dxf>
              <fill>
                <patternFill>
                  <bgColor rgb="FF00B050"/>
                </patternFill>
              </fill>
            </x14:dxf>
          </x14:cfRule>
          <x14:cfRule type="cellIs" priority="130" operator="equal" id="{8FA779B0-B459-4709-AD42-93629F1834D6}">
            <xm:f>Ratings!$B$9</xm:f>
            <x14:dxf>
              <font>
                <color auto="1"/>
              </font>
              <fill>
                <patternFill>
                  <bgColor rgb="FFFFFF00"/>
                </patternFill>
              </fill>
            </x14:dxf>
          </x14:cfRule>
          <x14:cfRule type="cellIs" priority="131" operator="equal" id="{B1BF40BE-EBA3-46F6-A836-FAA553F4D75C}">
            <xm:f>Ratings!$B$10</xm:f>
            <x14:dxf>
              <fill>
                <patternFill>
                  <bgColor rgb="FFFFC000"/>
                </patternFill>
              </fill>
            </x14:dxf>
          </x14:cfRule>
          <x14:cfRule type="cellIs" priority="132" operator="equal" id="{921F5F67-E5B3-4A71-A7B7-44364214EE34}">
            <xm:f>Ratings!$B$11</xm:f>
            <x14:dxf>
              <fill>
                <patternFill>
                  <bgColor rgb="FFFF0000"/>
                </patternFill>
              </fill>
            </x14:dxf>
          </x14:cfRule>
          <xm:sqref>C59:D60</xm:sqref>
        </x14:conditionalFormatting>
        <x14:conditionalFormatting xmlns:xm="http://schemas.microsoft.com/office/excel/2006/main">
          <x14:cfRule type="cellIs" priority="123" operator="equal" id="{ACB0B54A-8356-4F68-99B6-D3576DBDA17D}">
            <xm:f>Ratings!$B$7</xm:f>
            <x14:dxf>
              <fill>
                <patternFill>
                  <bgColor theme="3" tint="0.39994506668294322"/>
                </patternFill>
              </fill>
            </x14:dxf>
          </x14:cfRule>
          <x14:cfRule type="cellIs" priority="124" operator="equal" id="{9DD6E81E-B146-4D24-834F-D209110DD4BA}">
            <xm:f>Ratings!$B$8</xm:f>
            <x14:dxf>
              <fill>
                <patternFill>
                  <bgColor rgb="FF00B050"/>
                </patternFill>
              </fill>
            </x14:dxf>
          </x14:cfRule>
          <x14:cfRule type="cellIs" priority="125" operator="equal" id="{D924CDCB-E3A2-4F05-8DA6-336BAE92AD26}">
            <xm:f>Ratings!$B$9</xm:f>
            <x14:dxf>
              <font>
                <color auto="1"/>
              </font>
              <fill>
                <patternFill>
                  <bgColor rgb="FFFFFF00"/>
                </patternFill>
              </fill>
            </x14:dxf>
          </x14:cfRule>
          <x14:cfRule type="cellIs" priority="126" operator="equal" id="{8936F0D2-F11D-4389-97CB-18B1CF2E088C}">
            <xm:f>Ratings!$B$10</xm:f>
            <x14:dxf>
              <fill>
                <patternFill>
                  <bgColor rgb="FFFFC000"/>
                </patternFill>
              </fill>
            </x14:dxf>
          </x14:cfRule>
          <x14:cfRule type="cellIs" priority="127" operator="equal" id="{D13D8110-5B36-47D2-BAA9-71C70924C4EA}">
            <xm:f>Ratings!$B$11</xm:f>
            <x14:dxf>
              <fill>
                <patternFill>
                  <bgColor rgb="FFFF0000"/>
                </patternFill>
              </fill>
            </x14:dxf>
          </x14:cfRule>
          <xm:sqref>C70:D71</xm:sqref>
        </x14:conditionalFormatting>
        <x14:conditionalFormatting xmlns:xm="http://schemas.microsoft.com/office/excel/2006/main">
          <x14:cfRule type="cellIs" priority="118" operator="equal" id="{31762A04-D15B-4067-AD87-37492AF2D0C5}">
            <xm:f>Ratings!$B$7</xm:f>
            <x14:dxf>
              <fill>
                <patternFill>
                  <bgColor theme="3" tint="0.39994506668294322"/>
                </patternFill>
              </fill>
            </x14:dxf>
          </x14:cfRule>
          <x14:cfRule type="cellIs" priority="119" operator="equal" id="{796760B9-1F65-425C-AC37-B92110C60FAA}">
            <xm:f>Ratings!$B$8</xm:f>
            <x14:dxf>
              <fill>
                <patternFill>
                  <bgColor rgb="FF00B050"/>
                </patternFill>
              </fill>
            </x14:dxf>
          </x14:cfRule>
          <x14:cfRule type="cellIs" priority="120" operator="equal" id="{456A5AD3-9EBA-43B1-A42D-832CA89D27F5}">
            <xm:f>Ratings!$B$9</xm:f>
            <x14:dxf>
              <font>
                <color auto="1"/>
              </font>
              <fill>
                <patternFill>
                  <bgColor rgb="FFFFFF00"/>
                </patternFill>
              </fill>
            </x14:dxf>
          </x14:cfRule>
          <x14:cfRule type="cellIs" priority="121" operator="equal" id="{E2A1F95C-A9C2-4BA0-9C26-E4D1E5EAAA98}">
            <xm:f>Ratings!$B$10</xm:f>
            <x14:dxf>
              <fill>
                <patternFill>
                  <bgColor rgb="FFFFC000"/>
                </patternFill>
              </fill>
            </x14:dxf>
          </x14:cfRule>
          <x14:cfRule type="cellIs" priority="122" operator="equal" id="{242F6413-51FC-4E70-AB61-D70BD27CF6CB}">
            <xm:f>Ratings!$B$11</xm:f>
            <x14:dxf>
              <fill>
                <patternFill>
                  <bgColor rgb="FFFF0000"/>
                </patternFill>
              </fill>
            </x14:dxf>
          </x14:cfRule>
          <xm:sqref>C81:D82</xm:sqref>
        </x14:conditionalFormatting>
        <x14:conditionalFormatting xmlns:xm="http://schemas.microsoft.com/office/excel/2006/main">
          <x14:cfRule type="cellIs" priority="113" operator="equal" id="{5E6E01EF-7D89-46A0-A1F6-692732B4D7BB}">
            <xm:f>Ratings!$B$7</xm:f>
            <x14:dxf>
              <fill>
                <patternFill>
                  <bgColor theme="3" tint="0.39994506668294322"/>
                </patternFill>
              </fill>
            </x14:dxf>
          </x14:cfRule>
          <x14:cfRule type="cellIs" priority="114" operator="equal" id="{3C8E1CD4-1D93-4BA8-B9C7-41EE134E4C0F}">
            <xm:f>Ratings!$B$8</xm:f>
            <x14:dxf>
              <fill>
                <patternFill>
                  <bgColor rgb="FF00B050"/>
                </patternFill>
              </fill>
            </x14:dxf>
          </x14:cfRule>
          <x14:cfRule type="cellIs" priority="115" operator="equal" id="{724B81DB-B53B-4CF7-9542-ABEB34CFAEAB}">
            <xm:f>Ratings!$B$9</xm:f>
            <x14:dxf>
              <font>
                <color auto="1"/>
              </font>
              <fill>
                <patternFill>
                  <bgColor rgb="FFFFFF00"/>
                </patternFill>
              </fill>
            </x14:dxf>
          </x14:cfRule>
          <x14:cfRule type="cellIs" priority="116" operator="equal" id="{60E4B316-E231-4803-87FC-6615F3C15231}">
            <xm:f>Ratings!$B$10</xm:f>
            <x14:dxf>
              <fill>
                <patternFill>
                  <bgColor rgb="FFFFC000"/>
                </patternFill>
              </fill>
            </x14:dxf>
          </x14:cfRule>
          <x14:cfRule type="cellIs" priority="117" operator="equal" id="{61F36C47-1A71-47E7-98B7-A61C28CD5F67}">
            <xm:f>Ratings!$B$11</xm:f>
            <x14:dxf>
              <fill>
                <patternFill>
                  <bgColor rgb="FFFF0000"/>
                </patternFill>
              </fill>
            </x14:dxf>
          </x14:cfRule>
          <xm:sqref>C92:D93</xm:sqref>
        </x14:conditionalFormatting>
        <x14:conditionalFormatting xmlns:xm="http://schemas.microsoft.com/office/excel/2006/main">
          <x14:cfRule type="cellIs" priority="108" operator="equal" id="{58BD025D-9C3E-4E5A-B74B-469142D788A7}">
            <xm:f>Ratings!$B$7</xm:f>
            <x14:dxf>
              <fill>
                <patternFill>
                  <bgColor theme="3" tint="0.39994506668294322"/>
                </patternFill>
              </fill>
            </x14:dxf>
          </x14:cfRule>
          <x14:cfRule type="cellIs" priority="109" operator="equal" id="{AEF3246B-2AA9-4956-9FD7-5E0818B938D7}">
            <xm:f>Ratings!$B$8</xm:f>
            <x14:dxf>
              <fill>
                <patternFill>
                  <bgColor rgb="FF00B050"/>
                </patternFill>
              </fill>
            </x14:dxf>
          </x14:cfRule>
          <x14:cfRule type="cellIs" priority="110" operator="equal" id="{70CBE69F-FDD4-468B-9A11-225AD29CA2C8}">
            <xm:f>Ratings!$B$9</xm:f>
            <x14:dxf>
              <font>
                <color auto="1"/>
              </font>
              <fill>
                <patternFill>
                  <bgColor rgb="FFFFFF00"/>
                </patternFill>
              </fill>
            </x14:dxf>
          </x14:cfRule>
          <x14:cfRule type="cellIs" priority="111" operator="equal" id="{7DE27D52-C0D0-4902-BD73-C8CB7CBB9DD7}">
            <xm:f>Ratings!$B$10</xm:f>
            <x14:dxf>
              <fill>
                <patternFill>
                  <bgColor rgb="FFFFC000"/>
                </patternFill>
              </fill>
            </x14:dxf>
          </x14:cfRule>
          <x14:cfRule type="cellIs" priority="112" operator="equal" id="{4E0744DF-8ECA-43C9-A058-4FA9F6301A90}">
            <xm:f>Ratings!$B$11</xm:f>
            <x14:dxf>
              <fill>
                <patternFill>
                  <bgColor rgb="FFFF0000"/>
                </patternFill>
              </fill>
            </x14:dxf>
          </x14:cfRule>
          <xm:sqref>C103:D104</xm:sqref>
        </x14:conditionalFormatting>
        <x14:conditionalFormatting xmlns:xm="http://schemas.microsoft.com/office/excel/2006/main">
          <x14:cfRule type="cellIs" priority="103" operator="equal" id="{0A06C923-0812-4C10-BB3C-5CCD4D5F474C}">
            <xm:f>Ratings!$B$7</xm:f>
            <x14:dxf>
              <fill>
                <patternFill>
                  <bgColor theme="3" tint="0.39994506668294322"/>
                </patternFill>
              </fill>
            </x14:dxf>
          </x14:cfRule>
          <x14:cfRule type="cellIs" priority="104" operator="equal" id="{6BA6FD04-5661-44FB-B6C3-6E70F2FE24FB}">
            <xm:f>Ratings!$B$8</xm:f>
            <x14:dxf>
              <fill>
                <patternFill>
                  <bgColor rgb="FF00B050"/>
                </patternFill>
              </fill>
            </x14:dxf>
          </x14:cfRule>
          <x14:cfRule type="cellIs" priority="105" operator="equal" id="{DF9C9E6F-CA3C-414A-9566-DA5594C9BF76}">
            <xm:f>Ratings!$B$9</xm:f>
            <x14:dxf>
              <font>
                <color auto="1"/>
              </font>
              <fill>
                <patternFill>
                  <bgColor rgb="FFFFFF00"/>
                </patternFill>
              </fill>
            </x14:dxf>
          </x14:cfRule>
          <x14:cfRule type="cellIs" priority="106" operator="equal" id="{7651D1CA-04BC-427B-8BB1-BC1BE44BF972}">
            <xm:f>Ratings!$B$10</xm:f>
            <x14:dxf>
              <fill>
                <patternFill>
                  <bgColor rgb="FFFFC000"/>
                </patternFill>
              </fill>
            </x14:dxf>
          </x14:cfRule>
          <x14:cfRule type="cellIs" priority="107" operator="equal" id="{6CC391AB-6CAB-48A5-8D4E-0AC0D02F60F3}">
            <xm:f>Ratings!$B$11</xm:f>
            <x14:dxf>
              <fill>
                <patternFill>
                  <bgColor rgb="FFFF0000"/>
                </patternFill>
              </fill>
            </x14:dxf>
          </x14:cfRule>
          <xm:sqref>C114:D115</xm:sqref>
        </x14:conditionalFormatting>
        <x14:conditionalFormatting xmlns:xm="http://schemas.microsoft.com/office/excel/2006/main">
          <x14:cfRule type="cellIs" priority="53" operator="equal" id="{D70A0841-A3D0-4B5C-B634-2C198F7E656B}">
            <xm:f>Ratings!$B$7</xm:f>
            <x14:dxf>
              <fill>
                <patternFill>
                  <bgColor theme="3" tint="0.39994506668294322"/>
                </patternFill>
              </fill>
            </x14:dxf>
          </x14:cfRule>
          <x14:cfRule type="cellIs" priority="54" operator="equal" id="{CC0343DF-78B1-4F28-8354-E20AC4DBC416}">
            <xm:f>Ratings!$B$8</xm:f>
            <x14:dxf>
              <fill>
                <patternFill>
                  <bgColor rgb="FF00B050"/>
                </patternFill>
              </fill>
            </x14:dxf>
          </x14:cfRule>
          <x14:cfRule type="cellIs" priority="55" operator="equal" id="{D809149D-1CC9-452F-82FD-27647CB59787}">
            <xm:f>Ratings!$B$9</xm:f>
            <x14:dxf>
              <font>
                <color auto="1"/>
              </font>
              <fill>
                <patternFill>
                  <bgColor rgb="FFFFFF00"/>
                </patternFill>
              </fill>
            </x14:dxf>
          </x14:cfRule>
          <x14:cfRule type="cellIs" priority="56" operator="equal" id="{DAD38BE4-8094-4E93-AFC4-BBB15CF8CA22}">
            <xm:f>Ratings!$B$10</xm:f>
            <x14:dxf>
              <fill>
                <patternFill>
                  <bgColor rgb="FFFFC000"/>
                </patternFill>
              </fill>
            </x14:dxf>
          </x14:cfRule>
          <x14:cfRule type="cellIs" priority="57" operator="equal" id="{D607AA55-BD7D-46AE-B23D-9E507ACA5220}">
            <xm:f>Ratings!$B$11</xm:f>
            <x14:dxf>
              <fill>
                <patternFill>
                  <bgColor rgb="FFFF0000"/>
                </patternFill>
              </fill>
            </x14:dxf>
          </x14:cfRule>
          <xm:sqref>C18:D25</xm:sqref>
        </x14:conditionalFormatting>
        <x14:conditionalFormatting xmlns:xm="http://schemas.microsoft.com/office/excel/2006/main">
          <x14:cfRule type="cellIs" priority="48" operator="equal" id="{D8C40554-0D48-4096-A1B0-1C0FEFAFB3AF}">
            <xm:f>Ratings!$B$7</xm:f>
            <x14:dxf>
              <fill>
                <patternFill>
                  <bgColor theme="3" tint="0.39994506668294322"/>
                </patternFill>
              </fill>
            </x14:dxf>
          </x14:cfRule>
          <x14:cfRule type="cellIs" priority="49" operator="equal" id="{8D228F8B-2C8E-4D0F-93D0-9E5A7696F02C}">
            <xm:f>Ratings!$B$8</xm:f>
            <x14:dxf>
              <fill>
                <patternFill>
                  <bgColor rgb="FF00B050"/>
                </patternFill>
              </fill>
            </x14:dxf>
          </x14:cfRule>
          <x14:cfRule type="cellIs" priority="50" operator="equal" id="{92B965BC-DB6A-488E-8CBD-4E4D0438FD30}">
            <xm:f>Ratings!$B$9</xm:f>
            <x14:dxf>
              <font>
                <color auto="1"/>
              </font>
              <fill>
                <patternFill>
                  <bgColor rgb="FFFFFF00"/>
                </patternFill>
              </fill>
            </x14:dxf>
          </x14:cfRule>
          <x14:cfRule type="cellIs" priority="51" operator="equal" id="{1FF841D4-6C5C-4A0E-9520-5E0D3289254D}">
            <xm:f>Ratings!$B$10</xm:f>
            <x14:dxf>
              <fill>
                <patternFill>
                  <bgColor rgb="FFFFC000"/>
                </patternFill>
              </fill>
            </x14:dxf>
          </x14:cfRule>
          <x14:cfRule type="cellIs" priority="52" operator="equal" id="{75A5ECE8-0EF4-43D6-93C6-99347573958C}">
            <xm:f>Ratings!$B$11</xm:f>
            <x14:dxf>
              <fill>
                <patternFill>
                  <bgColor rgb="FFFF0000"/>
                </patternFill>
              </fill>
            </x14:dxf>
          </x14:cfRule>
          <xm:sqref>C29:D36</xm:sqref>
        </x14:conditionalFormatting>
        <x14:conditionalFormatting xmlns:xm="http://schemas.microsoft.com/office/excel/2006/main">
          <x14:cfRule type="cellIs" priority="43" operator="equal" id="{D0FE1FC5-427C-481B-8CA8-63572AD9BB72}">
            <xm:f>Ratings!$B$7</xm:f>
            <x14:dxf>
              <fill>
                <patternFill>
                  <bgColor theme="3" tint="0.39994506668294322"/>
                </patternFill>
              </fill>
            </x14:dxf>
          </x14:cfRule>
          <x14:cfRule type="cellIs" priority="44" operator="equal" id="{CDFEE761-55B8-42EC-A18B-2729549F1F84}">
            <xm:f>Ratings!$B$8</xm:f>
            <x14:dxf>
              <fill>
                <patternFill>
                  <bgColor rgb="FF00B050"/>
                </patternFill>
              </fill>
            </x14:dxf>
          </x14:cfRule>
          <x14:cfRule type="cellIs" priority="45" operator="equal" id="{BCFA7C72-A6F9-4584-A1C1-5E72258A0FBC}">
            <xm:f>Ratings!$B$9</xm:f>
            <x14:dxf>
              <font>
                <color auto="1"/>
              </font>
              <fill>
                <patternFill>
                  <bgColor rgb="FFFFFF00"/>
                </patternFill>
              </fill>
            </x14:dxf>
          </x14:cfRule>
          <x14:cfRule type="cellIs" priority="46" operator="equal" id="{9B84FE98-9233-479E-AAC9-8CFBFE939DF9}">
            <xm:f>Ratings!$B$10</xm:f>
            <x14:dxf>
              <fill>
                <patternFill>
                  <bgColor rgb="FFFFC000"/>
                </patternFill>
              </fill>
            </x14:dxf>
          </x14:cfRule>
          <x14:cfRule type="cellIs" priority="47" operator="equal" id="{3AA33501-10CA-499E-A1B1-333736712671}">
            <xm:f>Ratings!$B$11</xm:f>
            <x14:dxf>
              <fill>
                <patternFill>
                  <bgColor rgb="FFFF0000"/>
                </patternFill>
              </fill>
            </x14:dxf>
          </x14:cfRule>
          <xm:sqref>C40:D47</xm:sqref>
        </x14:conditionalFormatting>
        <x14:conditionalFormatting xmlns:xm="http://schemas.microsoft.com/office/excel/2006/main">
          <x14:cfRule type="cellIs" priority="38" operator="equal" id="{B53F0D7B-606D-4F7F-9FEE-EEA17A07CBEB}">
            <xm:f>Ratings!$B$7</xm:f>
            <x14:dxf>
              <fill>
                <patternFill>
                  <bgColor theme="3" tint="0.39994506668294322"/>
                </patternFill>
              </fill>
            </x14:dxf>
          </x14:cfRule>
          <x14:cfRule type="cellIs" priority="39" operator="equal" id="{313B6043-5670-4752-A44D-81E3F40526C0}">
            <xm:f>Ratings!$B$8</xm:f>
            <x14:dxf>
              <fill>
                <patternFill>
                  <bgColor rgb="FF00B050"/>
                </patternFill>
              </fill>
            </x14:dxf>
          </x14:cfRule>
          <x14:cfRule type="cellIs" priority="40" operator="equal" id="{ACB79DBC-0BB3-4760-A283-305B4547C561}">
            <xm:f>Ratings!$B$9</xm:f>
            <x14:dxf>
              <font>
                <color auto="1"/>
              </font>
              <fill>
                <patternFill>
                  <bgColor rgb="FFFFFF00"/>
                </patternFill>
              </fill>
            </x14:dxf>
          </x14:cfRule>
          <x14:cfRule type="cellIs" priority="41" operator="equal" id="{9621FB1B-FFC7-4D36-B8F0-F5A10D33A8DE}">
            <xm:f>Ratings!$B$10</xm:f>
            <x14:dxf>
              <fill>
                <patternFill>
                  <bgColor rgb="FFFFC000"/>
                </patternFill>
              </fill>
            </x14:dxf>
          </x14:cfRule>
          <x14:cfRule type="cellIs" priority="42" operator="equal" id="{E4B59DE6-FF1B-4F9D-8932-290E204B5527}">
            <xm:f>Ratings!$B$11</xm:f>
            <x14:dxf>
              <fill>
                <patternFill>
                  <bgColor rgb="FFFF0000"/>
                </patternFill>
              </fill>
            </x14:dxf>
          </x14:cfRule>
          <xm:sqref>C51:D58</xm:sqref>
        </x14:conditionalFormatting>
        <x14:conditionalFormatting xmlns:xm="http://schemas.microsoft.com/office/excel/2006/main">
          <x14:cfRule type="cellIs" priority="33" operator="equal" id="{D8EEF9ED-2781-4CF0-B9FA-838233EAE42B}">
            <xm:f>Ratings!$B$7</xm:f>
            <x14:dxf>
              <fill>
                <patternFill>
                  <bgColor theme="3" tint="0.39994506668294322"/>
                </patternFill>
              </fill>
            </x14:dxf>
          </x14:cfRule>
          <x14:cfRule type="cellIs" priority="34" operator="equal" id="{80365E0B-2350-4B31-8F39-247A0DD5DDBA}">
            <xm:f>Ratings!$B$8</xm:f>
            <x14:dxf>
              <fill>
                <patternFill>
                  <bgColor rgb="FF00B050"/>
                </patternFill>
              </fill>
            </x14:dxf>
          </x14:cfRule>
          <x14:cfRule type="cellIs" priority="35" operator="equal" id="{4E87D46D-5E46-43BE-B4DB-C564D01B2DE9}">
            <xm:f>Ratings!$B$9</xm:f>
            <x14:dxf>
              <font>
                <color auto="1"/>
              </font>
              <fill>
                <patternFill>
                  <bgColor rgb="FFFFFF00"/>
                </patternFill>
              </fill>
            </x14:dxf>
          </x14:cfRule>
          <x14:cfRule type="cellIs" priority="36" operator="equal" id="{88BE1055-E105-4ED2-B887-98D1200704B8}">
            <xm:f>Ratings!$B$10</xm:f>
            <x14:dxf>
              <fill>
                <patternFill>
                  <bgColor rgb="FFFFC000"/>
                </patternFill>
              </fill>
            </x14:dxf>
          </x14:cfRule>
          <x14:cfRule type="cellIs" priority="37" operator="equal" id="{CF609BC4-4C7A-4361-A057-476C1DB748CF}">
            <xm:f>Ratings!$B$11</xm:f>
            <x14:dxf>
              <fill>
                <patternFill>
                  <bgColor rgb="FFFF0000"/>
                </patternFill>
              </fill>
            </x14:dxf>
          </x14:cfRule>
          <xm:sqref>C62:D69</xm:sqref>
        </x14:conditionalFormatting>
        <x14:conditionalFormatting xmlns:xm="http://schemas.microsoft.com/office/excel/2006/main">
          <x14:cfRule type="cellIs" priority="28" operator="equal" id="{ABACED79-D408-42FD-BFC4-FDB213EDFED7}">
            <xm:f>Ratings!$B$7</xm:f>
            <x14:dxf>
              <fill>
                <patternFill>
                  <bgColor theme="3" tint="0.39994506668294322"/>
                </patternFill>
              </fill>
            </x14:dxf>
          </x14:cfRule>
          <x14:cfRule type="cellIs" priority="29" operator="equal" id="{374B0A4D-4373-4352-A792-D90D2738EF50}">
            <xm:f>Ratings!$B$8</xm:f>
            <x14:dxf>
              <fill>
                <patternFill>
                  <bgColor rgb="FF00B050"/>
                </patternFill>
              </fill>
            </x14:dxf>
          </x14:cfRule>
          <x14:cfRule type="cellIs" priority="30" operator="equal" id="{18C94729-C2B6-46A1-9E4B-0BA09DB3CACC}">
            <xm:f>Ratings!$B$9</xm:f>
            <x14:dxf>
              <font>
                <color auto="1"/>
              </font>
              <fill>
                <patternFill>
                  <bgColor rgb="FFFFFF00"/>
                </patternFill>
              </fill>
            </x14:dxf>
          </x14:cfRule>
          <x14:cfRule type="cellIs" priority="31" operator="equal" id="{F3444304-0B76-4BA5-B202-F5673963A531}">
            <xm:f>Ratings!$B$10</xm:f>
            <x14:dxf>
              <fill>
                <patternFill>
                  <bgColor rgb="FFFFC000"/>
                </patternFill>
              </fill>
            </x14:dxf>
          </x14:cfRule>
          <x14:cfRule type="cellIs" priority="32" operator="equal" id="{BC945F53-1EBF-4DE1-99BC-818593FD7FE7}">
            <xm:f>Ratings!$B$11</xm:f>
            <x14:dxf>
              <fill>
                <patternFill>
                  <bgColor rgb="FFFF0000"/>
                </patternFill>
              </fill>
            </x14:dxf>
          </x14:cfRule>
          <xm:sqref>C73:D80</xm:sqref>
        </x14:conditionalFormatting>
        <x14:conditionalFormatting xmlns:xm="http://schemas.microsoft.com/office/excel/2006/main">
          <x14:cfRule type="cellIs" priority="23" operator="equal" id="{B719A8FC-40C9-496F-BD82-0B01F2C93D08}">
            <xm:f>Ratings!$B$7</xm:f>
            <x14:dxf>
              <fill>
                <patternFill>
                  <bgColor theme="3" tint="0.39994506668294322"/>
                </patternFill>
              </fill>
            </x14:dxf>
          </x14:cfRule>
          <x14:cfRule type="cellIs" priority="24" operator="equal" id="{AD2AC96D-BEC7-4532-9953-13777D38E541}">
            <xm:f>Ratings!$B$8</xm:f>
            <x14:dxf>
              <fill>
                <patternFill>
                  <bgColor rgb="FF00B050"/>
                </patternFill>
              </fill>
            </x14:dxf>
          </x14:cfRule>
          <x14:cfRule type="cellIs" priority="25" operator="equal" id="{EEFD07AE-9952-4E49-9220-E8909929332C}">
            <xm:f>Ratings!$B$9</xm:f>
            <x14:dxf>
              <font>
                <color auto="1"/>
              </font>
              <fill>
                <patternFill>
                  <bgColor rgb="FFFFFF00"/>
                </patternFill>
              </fill>
            </x14:dxf>
          </x14:cfRule>
          <x14:cfRule type="cellIs" priority="26" operator="equal" id="{4ADBC86F-FEDB-4608-9696-11C63D4473A4}">
            <xm:f>Ratings!$B$10</xm:f>
            <x14:dxf>
              <fill>
                <patternFill>
                  <bgColor rgb="FFFFC000"/>
                </patternFill>
              </fill>
            </x14:dxf>
          </x14:cfRule>
          <x14:cfRule type="cellIs" priority="27" operator="equal" id="{F10D1C8C-F598-4BE0-8744-97A24697FF0F}">
            <xm:f>Ratings!$B$11</xm:f>
            <x14:dxf>
              <fill>
                <patternFill>
                  <bgColor rgb="FFFF0000"/>
                </patternFill>
              </fill>
            </x14:dxf>
          </x14:cfRule>
          <xm:sqref>C84:D91</xm:sqref>
        </x14:conditionalFormatting>
        <x14:conditionalFormatting xmlns:xm="http://schemas.microsoft.com/office/excel/2006/main">
          <x14:cfRule type="cellIs" priority="18" operator="equal" id="{4DAC7441-B8EA-4DB6-A7E7-89F0C874E1B4}">
            <xm:f>Ratings!$B$7</xm:f>
            <x14:dxf>
              <fill>
                <patternFill>
                  <bgColor theme="3" tint="0.39994506668294322"/>
                </patternFill>
              </fill>
            </x14:dxf>
          </x14:cfRule>
          <x14:cfRule type="cellIs" priority="19" operator="equal" id="{812EDEDF-9692-46BE-BA09-3F873960768F}">
            <xm:f>Ratings!$B$8</xm:f>
            <x14:dxf>
              <fill>
                <patternFill>
                  <bgColor rgb="FF00B050"/>
                </patternFill>
              </fill>
            </x14:dxf>
          </x14:cfRule>
          <x14:cfRule type="cellIs" priority="20" operator="equal" id="{590C47CB-5CFC-4FA2-87D4-5D408E66EA6C}">
            <xm:f>Ratings!$B$9</xm:f>
            <x14:dxf>
              <font>
                <color auto="1"/>
              </font>
              <fill>
                <patternFill>
                  <bgColor rgb="FFFFFF00"/>
                </patternFill>
              </fill>
            </x14:dxf>
          </x14:cfRule>
          <x14:cfRule type="cellIs" priority="21" operator="equal" id="{4B457593-0F28-4055-B812-1520FDAA9D10}">
            <xm:f>Ratings!$B$10</xm:f>
            <x14:dxf>
              <fill>
                <patternFill>
                  <bgColor rgb="FFFFC000"/>
                </patternFill>
              </fill>
            </x14:dxf>
          </x14:cfRule>
          <x14:cfRule type="cellIs" priority="22" operator="equal" id="{C5B5773F-5B5B-480B-A3BD-7C0E08C2FD4C}">
            <xm:f>Ratings!$B$11</xm:f>
            <x14:dxf>
              <fill>
                <patternFill>
                  <bgColor rgb="FFFF0000"/>
                </patternFill>
              </fill>
            </x14:dxf>
          </x14:cfRule>
          <xm:sqref>C95:D102</xm:sqref>
        </x14:conditionalFormatting>
        <x14:conditionalFormatting xmlns:xm="http://schemas.microsoft.com/office/excel/2006/main">
          <x14:cfRule type="cellIs" priority="13" operator="equal" id="{6034F3FA-440D-4E5E-946B-96F830862573}">
            <xm:f>Ratings!$B$7</xm:f>
            <x14:dxf>
              <fill>
                <patternFill>
                  <bgColor theme="3" tint="0.39994506668294322"/>
                </patternFill>
              </fill>
            </x14:dxf>
          </x14:cfRule>
          <x14:cfRule type="cellIs" priority="14" operator="equal" id="{3D85BBE6-CD76-4547-B568-BAF18D3F5817}">
            <xm:f>Ratings!$B$8</xm:f>
            <x14:dxf>
              <fill>
                <patternFill>
                  <bgColor rgb="FF00B050"/>
                </patternFill>
              </fill>
            </x14:dxf>
          </x14:cfRule>
          <x14:cfRule type="cellIs" priority="15" operator="equal" id="{469E6F22-A946-4638-8B1D-9719E9F7FEA9}">
            <xm:f>Ratings!$B$9</xm:f>
            <x14:dxf>
              <font>
                <color auto="1"/>
              </font>
              <fill>
                <patternFill>
                  <bgColor rgb="FFFFFF00"/>
                </patternFill>
              </fill>
            </x14:dxf>
          </x14:cfRule>
          <x14:cfRule type="cellIs" priority="16" operator="equal" id="{0C13305D-E716-4D4A-B7BE-AA34363D05BA}">
            <xm:f>Ratings!$B$10</xm:f>
            <x14:dxf>
              <fill>
                <patternFill>
                  <bgColor rgb="FFFFC000"/>
                </patternFill>
              </fill>
            </x14:dxf>
          </x14:cfRule>
          <x14:cfRule type="cellIs" priority="17" operator="equal" id="{6322BE31-D8EF-4A57-B316-4D2FBAF6801F}">
            <xm:f>Ratings!$B$11</xm:f>
            <x14:dxf>
              <fill>
                <patternFill>
                  <bgColor rgb="FFFF0000"/>
                </patternFill>
              </fill>
            </x14:dxf>
          </x14:cfRule>
          <xm:sqref>C106:D113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Ratings!$B$6:$B$11</xm:f>
          </x14:formula1>
          <xm:sqref>C51:D58 C40:D47 C29:D36 C18:D25 C7:D14 C95:D102 C84:D91 C62:D69 C73:D80 C106:D113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1:H789"/>
  <sheetViews>
    <sheetView showGridLines="0" zoomScale="110" zoomScaleNormal="110" zoomScaleSheetLayoutView="50" workbookViewId="0">
      <pane xSplit="4" ySplit="5" topLeftCell="E42" activePane="bottomRight" state="frozen"/>
      <selection activeCell="E1" sqref="E1"/>
      <selection pane="topRight" activeCell="I1" sqref="I1"/>
      <selection pane="bottomLeft" activeCell="E5" sqref="E5"/>
      <selection pane="bottomRight" activeCell="E43" sqref="E43"/>
    </sheetView>
  </sheetViews>
  <sheetFormatPr defaultColWidth="8.85546875" defaultRowHeight="12.75" zeroHeight="1" x14ac:dyDescent="0.25"/>
  <cols>
    <col min="1" max="1" width="4.42578125" style="13" customWidth="1"/>
    <col min="2" max="2" width="55.28515625" style="13" customWidth="1"/>
    <col min="3" max="4" width="15" style="34" customWidth="1"/>
    <col min="5" max="5" width="40.28515625" style="73" customWidth="1"/>
    <col min="6" max="6" width="72.42578125" style="73" customWidth="1"/>
    <col min="7" max="7" width="87" style="74" customWidth="1"/>
    <col min="8" max="189" width="9.140625" style="13" customWidth="1"/>
    <col min="190" max="190" width="1.7109375" style="13" customWidth="1"/>
    <col min="191" max="16384" width="8.85546875" style="13"/>
  </cols>
  <sheetData>
    <row r="1" spans="1:7" ht="28.9" customHeight="1" x14ac:dyDescent="0.25">
      <c r="A1" s="361" t="s">
        <v>49</v>
      </c>
      <c r="B1" s="362"/>
      <c r="C1" s="365" t="s">
        <v>48</v>
      </c>
      <c r="D1" s="366"/>
      <c r="E1" s="366"/>
      <c r="F1" s="367"/>
      <c r="G1" s="72"/>
    </row>
    <row r="2" spans="1:7" ht="16.899999999999999" customHeight="1" x14ac:dyDescent="0.25">
      <c r="A2" s="329" t="s">
        <v>144</v>
      </c>
      <c r="B2" s="330"/>
      <c r="C2" s="327"/>
      <c r="D2" s="328"/>
      <c r="E2" s="328"/>
      <c r="F2" s="310"/>
      <c r="G2" s="72"/>
    </row>
    <row r="3" spans="1:7" ht="6" customHeight="1" x14ac:dyDescent="0.25">
      <c r="A3" s="55"/>
      <c r="B3" s="65"/>
      <c r="C3" s="75"/>
      <c r="D3" s="76"/>
      <c r="E3" s="76"/>
      <c r="F3" s="76"/>
      <c r="G3" s="72"/>
    </row>
    <row r="4" spans="1:7" x14ac:dyDescent="0.25">
      <c r="A4" s="340" t="s">
        <v>46</v>
      </c>
      <c r="B4" s="32" t="s">
        <v>36</v>
      </c>
      <c r="C4" s="89" t="str">
        <f>Instructions!D14</f>
        <v>2019-20</v>
      </c>
      <c r="D4" s="89" t="str">
        <f>Instructions!E14</f>
        <v>2020-21</v>
      </c>
      <c r="E4" s="224" t="s">
        <v>35</v>
      </c>
      <c r="F4" s="67" t="s">
        <v>38</v>
      </c>
      <c r="G4" s="123" t="s">
        <v>251</v>
      </c>
    </row>
    <row r="5" spans="1:7" ht="51" x14ac:dyDescent="0.25">
      <c r="A5" s="335"/>
      <c r="B5" s="117" t="s">
        <v>247</v>
      </c>
      <c r="C5" s="336" t="s">
        <v>67</v>
      </c>
      <c r="D5" s="337"/>
      <c r="E5" s="225" t="s">
        <v>152</v>
      </c>
      <c r="F5" s="49" t="s">
        <v>65</v>
      </c>
      <c r="G5" s="124"/>
    </row>
    <row r="6" spans="1:7" ht="69" customHeight="1" x14ac:dyDescent="0.25">
      <c r="A6" s="51" t="s">
        <v>50</v>
      </c>
      <c r="B6" s="52" t="s">
        <v>284</v>
      </c>
      <c r="C6" s="40" t="s">
        <v>34</v>
      </c>
      <c r="D6" s="40" t="s">
        <v>34</v>
      </c>
      <c r="E6" s="215" t="s">
        <v>122</v>
      </c>
      <c r="F6" s="369" t="s">
        <v>227</v>
      </c>
      <c r="G6" s="369"/>
    </row>
    <row r="7" spans="1:7" ht="95.25" customHeight="1" x14ac:dyDescent="0.25">
      <c r="A7" s="42" t="s">
        <v>50</v>
      </c>
      <c r="B7" s="53" t="s">
        <v>193</v>
      </c>
      <c r="C7" s="44" t="s">
        <v>17</v>
      </c>
      <c r="D7" s="44" t="s">
        <v>17</v>
      </c>
      <c r="E7" s="229" t="s">
        <v>543</v>
      </c>
      <c r="F7" s="317"/>
      <c r="G7" s="317"/>
    </row>
    <row r="8" spans="1:7" ht="58.15" customHeight="1" x14ac:dyDescent="0.25">
      <c r="A8" s="42" t="s">
        <v>50</v>
      </c>
      <c r="B8" s="50" t="s">
        <v>194</v>
      </c>
      <c r="C8" s="44" t="s">
        <v>17</v>
      </c>
      <c r="D8" s="44" t="s">
        <v>17</v>
      </c>
      <c r="E8" s="156" t="s">
        <v>366</v>
      </c>
      <c r="F8" s="317"/>
      <c r="G8" s="317"/>
    </row>
    <row r="9" spans="1:7" ht="58.15" customHeight="1" x14ac:dyDescent="0.25">
      <c r="A9" s="42" t="s">
        <v>50</v>
      </c>
      <c r="B9" s="50" t="s">
        <v>123</v>
      </c>
      <c r="C9" s="44" t="s">
        <v>17</v>
      </c>
      <c r="D9" s="44" t="s">
        <v>17</v>
      </c>
      <c r="E9" s="160" t="s">
        <v>367</v>
      </c>
      <c r="F9" s="317"/>
      <c r="G9" s="317"/>
    </row>
    <row r="10" spans="1:7" ht="58.15" customHeight="1" x14ac:dyDescent="0.25">
      <c r="A10" s="42" t="s">
        <v>50</v>
      </c>
      <c r="B10" s="50" t="s">
        <v>195</v>
      </c>
      <c r="C10" s="44" t="s">
        <v>17</v>
      </c>
      <c r="D10" s="44" t="s">
        <v>17</v>
      </c>
      <c r="E10" s="160" t="s">
        <v>368</v>
      </c>
      <c r="F10" s="317"/>
      <c r="G10" s="317"/>
    </row>
    <row r="11" spans="1:7" ht="58.15" customHeight="1" x14ac:dyDescent="0.25">
      <c r="A11" s="42" t="s">
        <v>50</v>
      </c>
      <c r="B11" s="50" t="s">
        <v>68</v>
      </c>
      <c r="C11" s="44" t="s">
        <v>17</v>
      </c>
      <c r="D11" s="44" t="s">
        <v>17</v>
      </c>
      <c r="E11" s="160" t="s">
        <v>369</v>
      </c>
      <c r="F11" s="317"/>
      <c r="G11" s="317"/>
    </row>
    <row r="12" spans="1:7" ht="168" customHeight="1" x14ac:dyDescent="0.25">
      <c r="A12" s="333" t="s">
        <v>50</v>
      </c>
      <c r="B12" s="119" t="s">
        <v>180</v>
      </c>
      <c r="C12" s="44" t="s">
        <v>17</v>
      </c>
      <c r="D12" s="44" t="s">
        <v>17</v>
      </c>
      <c r="E12" s="160" t="s">
        <v>540</v>
      </c>
      <c r="F12" s="317"/>
      <c r="G12" s="317"/>
    </row>
    <row r="13" spans="1:7" x14ac:dyDescent="0.25">
      <c r="A13" s="334"/>
      <c r="B13" s="61" t="s">
        <v>66</v>
      </c>
      <c r="C13" s="62">
        <v>0</v>
      </c>
      <c r="D13" s="62">
        <v>0</v>
      </c>
      <c r="E13" s="160"/>
      <c r="F13" s="317"/>
      <c r="G13" s="317"/>
    </row>
    <row r="14" spans="1:7" x14ac:dyDescent="0.25">
      <c r="A14" s="335"/>
      <c r="B14" s="60" t="s">
        <v>117</v>
      </c>
      <c r="C14" s="62">
        <v>0</v>
      </c>
      <c r="D14" s="62">
        <v>0</v>
      </c>
      <c r="E14" s="160"/>
      <c r="F14" s="318"/>
      <c r="G14" s="318"/>
    </row>
    <row r="15" spans="1:7" ht="70.150000000000006" customHeight="1" x14ac:dyDescent="0.25">
      <c r="A15" s="51" t="s">
        <v>51</v>
      </c>
      <c r="B15" s="52" t="s">
        <v>196</v>
      </c>
      <c r="C15" s="40" t="s">
        <v>34</v>
      </c>
      <c r="D15" s="40" t="s">
        <v>34</v>
      </c>
      <c r="E15" s="173" t="s">
        <v>69</v>
      </c>
      <c r="F15" s="368" t="s">
        <v>257</v>
      </c>
      <c r="G15" s="369"/>
    </row>
    <row r="16" spans="1:7" ht="225.75" customHeight="1" x14ac:dyDescent="0.25">
      <c r="A16" s="42" t="s">
        <v>51</v>
      </c>
      <c r="B16" s="14" t="s">
        <v>52</v>
      </c>
      <c r="C16" s="44" t="s">
        <v>17</v>
      </c>
      <c r="D16" s="44" t="s">
        <v>17</v>
      </c>
      <c r="E16" s="229" t="s">
        <v>879</v>
      </c>
      <c r="F16" s="317"/>
      <c r="G16" s="317"/>
    </row>
    <row r="17" spans="1:7" ht="149.25" customHeight="1" x14ac:dyDescent="0.25">
      <c r="A17" s="42" t="s">
        <v>51</v>
      </c>
      <c r="B17" s="14" t="s">
        <v>53</v>
      </c>
      <c r="C17" s="44" t="s">
        <v>17</v>
      </c>
      <c r="D17" s="44" t="s">
        <v>17</v>
      </c>
      <c r="E17" s="160" t="s">
        <v>370</v>
      </c>
      <c r="F17" s="317"/>
      <c r="G17" s="317"/>
    </row>
    <row r="18" spans="1:7" ht="186.75" customHeight="1" x14ac:dyDescent="0.25">
      <c r="A18" s="333" t="s">
        <v>51</v>
      </c>
      <c r="B18" s="119" t="s">
        <v>181</v>
      </c>
      <c r="C18" s="44" t="s">
        <v>17</v>
      </c>
      <c r="D18" s="44" t="s">
        <v>17</v>
      </c>
      <c r="E18" s="160" t="s">
        <v>540</v>
      </c>
      <c r="F18" s="317"/>
      <c r="G18" s="317"/>
    </row>
    <row r="19" spans="1:7" x14ac:dyDescent="0.25">
      <c r="A19" s="334"/>
      <c r="B19" s="61" t="s">
        <v>66</v>
      </c>
      <c r="C19" s="62">
        <v>0</v>
      </c>
      <c r="D19" s="62">
        <v>0</v>
      </c>
      <c r="E19" s="160"/>
      <c r="F19" s="317"/>
      <c r="G19" s="317"/>
    </row>
    <row r="20" spans="1:7" x14ac:dyDescent="0.25">
      <c r="A20" s="335"/>
      <c r="B20" s="60" t="s">
        <v>117</v>
      </c>
      <c r="C20" s="62">
        <v>0</v>
      </c>
      <c r="D20" s="62">
        <v>0</v>
      </c>
      <c r="E20" s="160"/>
      <c r="F20" s="318"/>
      <c r="G20" s="318"/>
    </row>
    <row r="21" spans="1:7" ht="69" customHeight="1" x14ac:dyDescent="0.25">
      <c r="A21" s="51" t="s">
        <v>54</v>
      </c>
      <c r="B21" s="52" t="s">
        <v>335</v>
      </c>
      <c r="C21" s="40" t="s">
        <v>34</v>
      </c>
      <c r="D21" s="40" t="s">
        <v>34</v>
      </c>
      <c r="E21" s="173" t="s">
        <v>70</v>
      </c>
      <c r="F21" s="368" t="s">
        <v>258</v>
      </c>
      <c r="G21" s="369"/>
    </row>
    <row r="22" spans="1:7" ht="227.25" customHeight="1" x14ac:dyDescent="0.25">
      <c r="A22" s="42" t="s">
        <v>54</v>
      </c>
      <c r="B22" s="14" t="s">
        <v>55</v>
      </c>
      <c r="C22" s="44" t="s">
        <v>17</v>
      </c>
      <c r="D22" s="44" t="s">
        <v>17</v>
      </c>
      <c r="E22" s="229" t="s">
        <v>880</v>
      </c>
      <c r="F22" s="317"/>
      <c r="G22" s="317"/>
    </row>
    <row r="23" spans="1:7" ht="177.6" customHeight="1" x14ac:dyDescent="0.25">
      <c r="A23" s="42" t="s">
        <v>54</v>
      </c>
      <c r="B23" s="14" t="s">
        <v>56</v>
      </c>
      <c r="C23" s="44" t="s">
        <v>17</v>
      </c>
      <c r="D23" s="44" t="s">
        <v>17</v>
      </c>
      <c r="E23" s="160" t="s">
        <v>370</v>
      </c>
      <c r="F23" s="317"/>
      <c r="G23" s="317"/>
    </row>
    <row r="24" spans="1:7" ht="100.15" customHeight="1" x14ac:dyDescent="0.25">
      <c r="A24" s="42" t="s">
        <v>54</v>
      </c>
      <c r="B24" s="14" t="s">
        <v>57</v>
      </c>
      <c r="C24" s="44" t="s">
        <v>17</v>
      </c>
      <c r="D24" s="44" t="s">
        <v>17</v>
      </c>
      <c r="E24" s="160" t="s">
        <v>557</v>
      </c>
      <c r="F24" s="317"/>
      <c r="G24" s="317"/>
    </row>
    <row r="25" spans="1:7" ht="172.5" customHeight="1" x14ac:dyDescent="0.25">
      <c r="A25" s="333" t="s">
        <v>54</v>
      </c>
      <c r="B25" s="119" t="s">
        <v>182</v>
      </c>
      <c r="C25" s="44" t="s">
        <v>17</v>
      </c>
      <c r="D25" s="44" t="s">
        <v>17</v>
      </c>
      <c r="E25" s="160" t="s">
        <v>540</v>
      </c>
      <c r="F25" s="317"/>
      <c r="G25" s="317"/>
    </row>
    <row r="26" spans="1:7" x14ac:dyDescent="0.25">
      <c r="A26" s="334"/>
      <c r="B26" s="61" t="s">
        <v>66</v>
      </c>
      <c r="C26" s="62">
        <v>0</v>
      </c>
      <c r="D26" s="62">
        <v>0</v>
      </c>
      <c r="E26" s="160"/>
      <c r="F26" s="317"/>
      <c r="G26" s="317"/>
    </row>
    <row r="27" spans="1:7" x14ac:dyDescent="0.25">
      <c r="A27" s="335"/>
      <c r="B27" s="60" t="s">
        <v>117</v>
      </c>
      <c r="C27" s="62">
        <v>0</v>
      </c>
      <c r="D27" s="62">
        <v>0</v>
      </c>
      <c r="E27" s="160"/>
      <c r="F27" s="318"/>
      <c r="G27" s="318"/>
    </row>
    <row r="28" spans="1:7" ht="69" customHeight="1" x14ac:dyDescent="0.25">
      <c r="A28" s="51" t="s">
        <v>58</v>
      </c>
      <c r="B28" s="52" t="s">
        <v>381</v>
      </c>
      <c r="C28" s="40" t="s">
        <v>34</v>
      </c>
      <c r="D28" s="40" t="s">
        <v>34</v>
      </c>
      <c r="E28" s="173" t="s">
        <v>229</v>
      </c>
      <c r="F28" s="368" t="s">
        <v>259</v>
      </c>
      <c r="G28" s="369"/>
    </row>
    <row r="29" spans="1:7" ht="225.75" customHeight="1" x14ac:dyDescent="0.25">
      <c r="A29" s="42" t="s">
        <v>58</v>
      </c>
      <c r="B29" s="14" t="s">
        <v>61</v>
      </c>
      <c r="C29" s="44" t="s">
        <v>17</v>
      </c>
      <c r="D29" s="44" t="s">
        <v>17</v>
      </c>
      <c r="E29" s="229" t="s">
        <v>881</v>
      </c>
      <c r="F29" s="350"/>
      <c r="G29" s="350"/>
    </row>
    <row r="30" spans="1:7" ht="153.75" customHeight="1" x14ac:dyDescent="0.25">
      <c r="A30" s="42" t="s">
        <v>58</v>
      </c>
      <c r="B30" s="15" t="s">
        <v>62</v>
      </c>
      <c r="C30" s="44" t="s">
        <v>17</v>
      </c>
      <c r="D30" s="44" t="s">
        <v>17</v>
      </c>
      <c r="E30" s="160" t="s">
        <v>370</v>
      </c>
      <c r="F30" s="350"/>
      <c r="G30" s="350"/>
    </row>
    <row r="31" spans="1:7" ht="141.75" customHeight="1" x14ac:dyDescent="0.25">
      <c r="A31" s="333" t="s">
        <v>58</v>
      </c>
      <c r="B31" s="119" t="s">
        <v>181</v>
      </c>
      <c r="C31" s="44" t="s">
        <v>17</v>
      </c>
      <c r="D31" s="44" t="s">
        <v>17</v>
      </c>
      <c r="E31" s="160" t="s">
        <v>540</v>
      </c>
      <c r="F31" s="350"/>
      <c r="G31" s="350"/>
    </row>
    <row r="32" spans="1:7" x14ac:dyDescent="0.25">
      <c r="A32" s="334"/>
      <c r="B32" s="61" t="s">
        <v>66</v>
      </c>
      <c r="C32" s="62">
        <v>0</v>
      </c>
      <c r="D32" s="62">
        <v>0</v>
      </c>
      <c r="E32" s="155"/>
      <c r="F32" s="350"/>
      <c r="G32" s="350"/>
    </row>
    <row r="33" spans="1:8" x14ac:dyDescent="0.25">
      <c r="A33" s="335"/>
      <c r="B33" s="60" t="s">
        <v>117</v>
      </c>
      <c r="C33" s="62">
        <v>0</v>
      </c>
      <c r="D33" s="62">
        <v>0</v>
      </c>
      <c r="E33" s="155"/>
      <c r="F33" s="284"/>
      <c r="G33" s="284"/>
    </row>
    <row r="34" spans="1:8" ht="69" customHeight="1" x14ac:dyDescent="0.25">
      <c r="A34" s="51" t="s">
        <v>60</v>
      </c>
      <c r="B34" s="152" t="s">
        <v>899</v>
      </c>
      <c r="C34" s="40" t="s">
        <v>34</v>
      </c>
      <c r="D34" s="40" t="s">
        <v>34</v>
      </c>
      <c r="E34" s="173" t="s">
        <v>229</v>
      </c>
      <c r="F34" s="370" t="s">
        <v>280</v>
      </c>
      <c r="G34" s="369"/>
      <c r="H34" s="159"/>
    </row>
    <row r="35" spans="1:8" ht="276.75" customHeight="1" x14ac:dyDescent="0.25">
      <c r="A35" s="51" t="s">
        <v>60</v>
      </c>
      <c r="B35" s="153" t="s">
        <v>281</v>
      </c>
      <c r="C35" s="44" t="s">
        <v>17</v>
      </c>
      <c r="D35" s="44" t="s">
        <v>17</v>
      </c>
      <c r="E35" s="229" t="s">
        <v>881</v>
      </c>
      <c r="F35" s="371"/>
      <c r="G35" s="350"/>
    </row>
    <row r="36" spans="1:8" ht="229.5" customHeight="1" x14ac:dyDescent="0.25">
      <c r="A36" s="51" t="s">
        <v>60</v>
      </c>
      <c r="B36" s="154" t="s">
        <v>947</v>
      </c>
      <c r="C36" s="44" t="s">
        <v>17</v>
      </c>
      <c r="D36" s="44" t="s">
        <v>17</v>
      </c>
      <c r="E36" s="160" t="s">
        <v>370</v>
      </c>
      <c r="F36" s="371"/>
      <c r="G36" s="350"/>
    </row>
    <row r="37" spans="1:8" ht="146.44999999999999" customHeight="1" x14ac:dyDescent="0.25">
      <c r="A37" s="51" t="s">
        <v>60</v>
      </c>
      <c r="B37" s="144" t="s">
        <v>279</v>
      </c>
      <c r="C37" s="44" t="s">
        <v>17</v>
      </c>
      <c r="D37" s="44" t="s">
        <v>17</v>
      </c>
      <c r="E37" s="160" t="s">
        <v>540</v>
      </c>
      <c r="F37" s="371"/>
      <c r="G37" s="350"/>
    </row>
    <row r="38" spans="1:8" ht="13.15" customHeight="1" x14ac:dyDescent="0.25">
      <c r="A38" s="51" t="s">
        <v>60</v>
      </c>
      <c r="B38" s="61" t="s">
        <v>66</v>
      </c>
      <c r="C38" s="62">
        <v>0</v>
      </c>
      <c r="D38" s="62">
        <v>0</v>
      </c>
      <c r="E38" s="155"/>
      <c r="F38" s="371"/>
      <c r="G38" s="350"/>
    </row>
    <row r="39" spans="1:8" ht="13.15" customHeight="1" x14ac:dyDescent="0.25">
      <c r="A39" s="51" t="s">
        <v>60</v>
      </c>
      <c r="B39" s="60" t="s">
        <v>117</v>
      </c>
      <c r="C39" s="62">
        <v>0</v>
      </c>
      <c r="D39" s="62">
        <v>0</v>
      </c>
      <c r="E39" s="155"/>
      <c r="F39" s="372"/>
      <c r="G39" s="284"/>
    </row>
    <row r="40" spans="1:8" ht="69.599999999999994" customHeight="1" x14ac:dyDescent="0.25">
      <c r="A40" s="92" t="s">
        <v>278</v>
      </c>
      <c r="B40" s="93" t="s">
        <v>382</v>
      </c>
      <c r="C40" s="94" t="s">
        <v>34</v>
      </c>
      <c r="D40" s="94" t="s">
        <v>34</v>
      </c>
      <c r="E40" s="174" t="s">
        <v>71</v>
      </c>
      <c r="F40" s="376" t="s">
        <v>948</v>
      </c>
      <c r="G40" s="373"/>
    </row>
    <row r="41" spans="1:8" ht="248.25" customHeight="1" x14ac:dyDescent="0.25">
      <c r="A41" s="149" t="s">
        <v>278</v>
      </c>
      <c r="B41" s="150" t="s">
        <v>371</v>
      </c>
      <c r="C41" s="44" t="s">
        <v>17</v>
      </c>
      <c r="D41" s="44" t="s">
        <v>17</v>
      </c>
      <c r="E41" s="229" t="s">
        <v>549</v>
      </c>
      <c r="F41" s="377"/>
      <c r="G41" s="374"/>
    </row>
    <row r="42" spans="1:8" ht="88.15" customHeight="1" x14ac:dyDescent="0.25">
      <c r="A42" s="121"/>
      <c r="B42" s="118" t="s">
        <v>372</v>
      </c>
      <c r="C42" s="44" t="s">
        <v>17</v>
      </c>
      <c r="D42" s="44" t="s">
        <v>17</v>
      </c>
      <c r="E42" s="229" t="s">
        <v>949</v>
      </c>
      <c r="F42" s="377"/>
      <c r="G42" s="374"/>
    </row>
    <row r="43" spans="1:8" ht="58.15" customHeight="1" x14ac:dyDescent="0.25">
      <c r="A43" s="95" t="s">
        <v>278</v>
      </c>
      <c r="B43" s="97" t="s">
        <v>373</v>
      </c>
      <c r="C43" s="44" t="s">
        <v>17</v>
      </c>
      <c r="D43" s="44" t="s">
        <v>17</v>
      </c>
      <c r="E43" s="229" t="s">
        <v>558</v>
      </c>
      <c r="F43" s="375"/>
      <c r="G43" s="375"/>
    </row>
    <row r="44" spans="1:8" ht="58.15" customHeight="1" x14ac:dyDescent="0.25">
      <c r="A44" s="95" t="s">
        <v>278</v>
      </c>
      <c r="B44" s="97" t="s">
        <v>374</v>
      </c>
      <c r="C44" s="44" t="s">
        <v>17</v>
      </c>
      <c r="D44" s="44" t="s">
        <v>17</v>
      </c>
      <c r="E44" s="160" t="s">
        <v>559</v>
      </c>
      <c r="F44" s="375"/>
      <c r="G44" s="375"/>
    </row>
    <row r="45" spans="1:8" ht="69.599999999999994" customHeight="1" x14ac:dyDescent="0.25">
      <c r="A45" s="95" t="s">
        <v>278</v>
      </c>
      <c r="B45" s="97" t="s">
        <v>375</v>
      </c>
      <c r="C45" s="44" t="s">
        <v>17</v>
      </c>
      <c r="D45" s="44" t="s">
        <v>17</v>
      </c>
      <c r="E45" s="160" t="s">
        <v>379</v>
      </c>
      <c r="F45" s="375"/>
      <c r="G45" s="375"/>
    </row>
    <row r="46" spans="1:8" ht="58.15" customHeight="1" x14ac:dyDescent="0.25">
      <c r="A46" s="95" t="s">
        <v>278</v>
      </c>
      <c r="B46" s="97" t="s">
        <v>376</v>
      </c>
      <c r="C46" s="44" t="s">
        <v>17</v>
      </c>
      <c r="D46" s="44" t="s">
        <v>17</v>
      </c>
      <c r="E46" s="160" t="s">
        <v>560</v>
      </c>
      <c r="F46" s="375"/>
      <c r="G46" s="375"/>
    </row>
    <row r="47" spans="1:8" ht="106.9" customHeight="1" x14ac:dyDescent="0.25">
      <c r="A47" s="95" t="s">
        <v>278</v>
      </c>
      <c r="B47" s="97" t="s">
        <v>377</v>
      </c>
      <c r="C47" s="44" t="s">
        <v>17</v>
      </c>
      <c r="D47" s="44" t="s">
        <v>17</v>
      </c>
      <c r="E47" s="160" t="s">
        <v>380</v>
      </c>
      <c r="F47" s="375"/>
      <c r="G47" s="375"/>
    </row>
    <row r="48" spans="1:8" ht="58.15" customHeight="1" x14ac:dyDescent="0.25">
      <c r="A48" s="95" t="s">
        <v>278</v>
      </c>
      <c r="B48" s="118" t="s">
        <v>378</v>
      </c>
      <c r="C48" s="44" t="s">
        <v>17</v>
      </c>
      <c r="D48" s="44" t="s">
        <v>17</v>
      </c>
      <c r="E48" s="160" t="s">
        <v>561</v>
      </c>
      <c r="F48" s="375"/>
      <c r="G48" s="375"/>
    </row>
    <row r="49" spans="1:7" ht="172.5" customHeight="1" x14ac:dyDescent="0.25">
      <c r="A49" s="363" t="s">
        <v>278</v>
      </c>
      <c r="B49" s="48" t="s">
        <v>446</v>
      </c>
      <c r="C49" s="44" t="s">
        <v>17</v>
      </c>
      <c r="D49" s="44" t="s">
        <v>17</v>
      </c>
      <c r="E49" s="160" t="s">
        <v>540</v>
      </c>
      <c r="F49" s="375"/>
      <c r="G49" s="375"/>
    </row>
    <row r="50" spans="1:7" ht="13.15" customHeight="1" x14ac:dyDescent="0.25">
      <c r="A50" s="364"/>
      <c r="B50" s="120" t="s">
        <v>66</v>
      </c>
      <c r="C50" s="62">
        <v>0</v>
      </c>
      <c r="D50" s="62">
        <v>0</v>
      </c>
      <c r="E50" s="160"/>
      <c r="F50" s="375"/>
      <c r="G50" s="375"/>
    </row>
    <row r="51" spans="1:7" ht="13.15" customHeight="1" x14ac:dyDescent="0.25">
      <c r="A51" s="364"/>
      <c r="B51" s="60" t="s">
        <v>117</v>
      </c>
      <c r="C51" s="62">
        <v>0</v>
      </c>
      <c r="D51" s="62">
        <v>0</v>
      </c>
      <c r="E51" s="160"/>
      <c r="F51" s="375"/>
      <c r="G51" s="375"/>
    </row>
    <row r="52" spans="1:7" x14ac:dyDescent="0.25"/>
    <row r="53" spans="1:7" x14ac:dyDescent="0.25"/>
    <row r="54" spans="1:7" x14ac:dyDescent="0.25"/>
    <row r="55" spans="1:7" x14ac:dyDescent="0.25"/>
    <row r="56" spans="1:7" x14ac:dyDescent="0.25"/>
    <row r="57" spans="1:7" x14ac:dyDescent="0.25"/>
    <row r="58" spans="1:7" x14ac:dyDescent="0.25"/>
    <row r="59" spans="1:7" x14ac:dyDescent="0.25"/>
    <row r="60" spans="1:7" x14ac:dyDescent="0.25"/>
    <row r="61" spans="1:7" x14ac:dyDescent="0.25"/>
    <row r="62" spans="1:7" x14ac:dyDescent="0.25"/>
    <row r="63" spans="1:7" x14ac:dyDescent="0.25"/>
    <row r="64" spans="1: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sheetData>
  <mergeCells count="22">
    <mergeCell ref="F34:F39"/>
    <mergeCell ref="G34:G39"/>
    <mergeCell ref="G40:G51"/>
    <mergeCell ref="F28:F33"/>
    <mergeCell ref="G28:G33"/>
    <mergeCell ref="F40:F51"/>
    <mergeCell ref="C1:F2"/>
    <mergeCell ref="A1:B1"/>
    <mergeCell ref="F15:F20"/>
    <mergeCell ref="G15:G20"/>
    <mergeCell ref="F21:F27"/>
    <mergeCell ref="G21:G27"/>
    <mergeCell ref="G6:G14"/>
    <mergeCell ref="A4:A5"/>
    <mergeCell ref="C5:D5"/>
    <mergeCell ref="F6:F14"/>
    <mergeCell ref="A2:B2"/>
    <mergeCell ref="A49:A51"/>
    <mergeCell ref="A12:A14"/>
    <mergeCell ref="A18:A20"/>
    <mergeCell ref="A25:A27"/>
    <mergeCell ref="A31:A33"/>
  </mergeCells>
  <conditionalFormatting sqref="C6">
    <cfRule type="cellIs" dxfId="264" priority="212" operator="equal">
      <formula>"Not applicable"</formula>
    </cfRule>
  </conditionalFormatting>
  <conditionalFormatting sqref="D6">
    <cfRule type="cellIs" dxfId="263" priority="211" operator="equal">
      <formula>"Not applicable"</formula>
    </cfRule>
  </conditionalFormatting>
  <conditionalFormatting sqref="C40">
    <cfRule type="cellIs" dxfId="262" priority="196" operator="equal">
      <formula>"Not applicable"</formula>
    </cfRule>
  </conditionalFormatting>
  <conditionalFormatting sqref="D40">
    <cfRule type="cellIs" dxfId="261" priority="195" operator="equal">
      <formula>"Not applicable"</formula>
    </cfRule>
  </conditionalFormatting>
  <conditionalFormatting sqref="C15">
    <cfRule type="cellIs" dxfId="260" priority="204" operator="equal">
      <formula>"Not applicable"</formula>
    </cfRule>
  </conditionalFormatting>
  <conditionalFormatting sqref="D15">
    <cfRule type="cellIs" dxfId="259" priority="203" operator="equal">
      <formula>"Not applicable"</formula>
    </cfRule>
  </conditionalFormatting>
  <conditionalFormatting sqref="C21">
    <cfRule type="cellIs" dxfId="258" priority="202" operator="equal">
      <formula>"Not applicable"</formula>
    </cfRule>
  </conditionalFormatting>
  <conditionalFormatting sqref="D21">
    <cfRule type="cellIs" dxfId="257" priority="201" operator="equal">
      <formula>"Not applicable"</formula>
    </cfRule>
  </conditionalFormatting>
  <conditionalFormatting sqref="C28">
    <cfRule type="cellIs" dxfId="256" priority="194" operator="equal">
      <formula>"Not applicable"</formula>
    </cfRule>
  </conditionalFormatting>
  <conditionalFormatting sqref="D28">
    <cfRule type="cellIs" dxfId="255" priority="193" operator="equal">
      <formula>"Not applicable"</formula>
    </cfRule>
  </conditionalFormatting>
  <conditionalFormatting sqref="C34">
    <cfRule type="cellIs" dxfId="254" priority="12" operator="equal">
      <formula>"Not applicable"</formula>
    </cfRule>
  </conditionalFormatting>
  <conditionalFormatting sqref="D34">
    <cfRule type="cellIs" dxfId="253" priority="11" operator="equal">
      <formula>"Not applicable"</formula>
    </cfRule>
  </conditionalFormatting>
  <dataValidations count="1">
    <dataValidation type="list" allowBlank="1" showInputMessage="1" showErrorMessage="1" sqref="C6:D6 C15:D15 C21:D21 C28:D28 C40:D40 C34:D34" xr:uid="{00000000-0002-0000-0D00-000000000000}">
      <formula1>"Applicable, Not applicable"</formula1>
    </dataValidation>
  </dataValidations>
  <hyperlinks>
    <hyperlink ref="A2:B2" location="Instructions!A1" display="◄◄ Back to instructions" xr:uid="{00000000-0004-0000-0D00-000000000000}"/>
  </hyperlinks>
  <pageMargins left="0.23622047244094491" right="0.23622047244094491" top="0.35433070866141736" bottom="0.27559055118110237" header="0.31496062992125984" footer="0.31496062992125984"/>
  <pageSetup paperSize="8" fitToHeight="0" orientation="landscape" r:id="rId1"/>
  <rowBreaks count="4" manualBreakCount="4">
    <brk id="14" max="16383" man="1"/>
    <brk id="20" max="16383" man="1"/>
    <brk id="39" max="16383" man="1"/>
    <brk id="27" max="16383" man="1"/>
  </rowBreaks>
  <extLst>
    <ext xmlns:x14="http://schemas.microsoft.com/office/spreadsheetml/2009/9/main" uri="{78C0D931-6437-407d-A8EE-F0AAD7539E65}">
      <x14:conditionalFormattings>
        <x14:conditionalFormatting xmlns:xm="http://schemas.microsoft.com/office/excel/2006/main">
          <x14:cfRule type="cellIs" priority="63" operator="equal" id="{B14B0AEF-B3BE-4790-B508-2AB0B6122A69}">
            <xm:f>Ratings!$B$7</xm:f>
            <x14:dxf>
              <fill>
                <patternFill>
                  <bgColor theme="3" tint="0.39994506668294322"/>
                </patternFill>
              </fill>
            </x14:dxf>
          </x14:cfRule>
          <x14:cfRule type="cellIs" priority="64" operator="equal" id="{7A4FBF8C-1773-4BCC-A912-913CD9BA83BE}">
            <xm:f>Ratings!$B$8</xm:f>
            <x14:dxf>
              <fill>
                <patternFill>
                  <bgColor rgb="FF00B050"/>
                </patternFill>
              </fill>
            </x14:dxf>
          </x14:cfRule>
          <x14:cfRule type="cellIs" priority="65" operator="equal" id="{11347F2F-FF6C-4298-923C-1EEA58FB0350}">
            <xm:f>Ratings!$B$9</xm:f>
            <x14:dxf>
              <font>
                <color auto="1"/>
              </font>
              <fill>
                <patternFill>
                  <bgColor rgb="FFFFFF00"/>
                </patternFill>
              </fill>
            </x14:dxf>
          </x14:cfRule>
          <x14:cfRule type="cellIs" priority="66" operator="equal" id="{3938B25D-AE50-469D-B943-3680C11EE911}">
            <xm:f>Ratings!$B$10</xm:f>
            <x14:dxf>
              <fill>
                <patternFill>
                  <bgColor rgb="FFFFC000"/>
                </patternFill>
              </fill>
            </x14:dxf>
          </x14:cfRule>
          <x14:cfRule type="cellIs" priority="67" operator="equal" id="{36ED5672-8677-429A-A7FB-D9FC6D4C4A9D}">
            <xm:f>Ratings!$B$11</xm:f>
            <x14:dxf>
              <fill>
                <patternFill>
                  <bgColor rgb="FFFF0000"/>
                </patternFill>
              </fill>
            </x14:dxf>
          </x14:cfRule>
          <xm:sqref>C13:D14 C42:D49</xm:sqref>
        </x14:conditionalFormatting>
        <x14:conditionalFormatting xmlns:xm="http://schemas.microsoft.com/office/excel/2006/main">
          <x14:cfRule type="cellIs" priority="58" operator="equal" id="{51F39E64-DAEB-4F21-A2F7-0D9FC45B2977}">
            <xm:f>Ratings!$B$7</xm:f>
            <x14:dxf>
              <fill>
                <patternFill>
                  <bgColor theme="3" tint="0.39994506668294322"/>
                </patternFill>
              </fill>
            </x14:dxf>
          </x14:cfRule>
          <x14:cfRule type="cellIs" priority="59" operator="equal" id="{AA35853E-8F20-4504-98F2-A1B909DC163B}">
            <xm:f>Ratings!$B$8</xm:f>
            <x14:dxf>
              <fill>
                <patternFill>
                  <bgColor rgb="FF00B050"/>
                </patternFill>
              </fill>
            </x14:dxf>
          </x14:cfRule>
          <x14:cfRule type="cellIs" priority="60" operator="equal" id="{84512A9C-66D4-4706-A9DB-2AD2A894D376}">
            <xm:f>Ratings!$B$9</xm:f>
            <x14:dxf>
              <font>
                <color auto="1"/>
              </font>
              <fill>
                <patternFill>
                  <bgColor rgb="FFFFFF00"/>
                </patternFill>
              </fill>
            </x14:dxf>
          </x14:cfRule>
          <x14:cfRule type="cellIs" priority="61" operator="equal" id="{6D7800F5-47C4-4B96-BDD3-0B38D49AC0B0}">
            <xm:f>Ratings!$B$10</xm:f>
            <x14:dxf>
              <fill>
                <patternFill>
                  <bgColor rgb="FFFFC000"/>
                </patternFill>
              </fill>
            </x14:dxf>
          </x14:cfRule>
          <x14:cfRule type="cellIs" priority="62" operator="equal" id="{74C3A26C-066F-468F-9DB3-7E5C8BD9BA56}">
            <xm:f>Ratings!$B$11</xm:f>
            <x14:dxf>
              <fill>
                <patternFill>
                  <bgColor rgb="FFFF0000"/>
                </patternFill>
              </fill>
            </x14:dxf>
          </x14:cfRule>
          <xm:sqref>C19:D20</xm:sqref>
        </x14:conditionalFormatting>
        <x14:conditionalFormatting xmlns:xm="http://schemas.microsoft.com/office/excel/2006/main">
          <x14:cfRule type="cellIs" priority="53" operator="equal" id="{695B7C05-D73D-4A8B-90A1-E5BEF7A8F583}">
            <xm:f>Ratings!$B$7</xm:f>
            <x14:dxf>
              <fill>
                <patternFill>
                  <bgColor theme="3" tint="0.39994506668294322"/>
                </patternFill>
              </fill>
            </x14:dxf>
          </x14:cfRule>
          <x14:cfRule type="cellIs" priority="54" operator="equal" id="{7A525911-B912-4A08-8891-A744D27B5DB2}">
            <xm:f>Ratings!$B$8</xm:f>
            <x14:dxf>
              <fill>
                <patternFill>
                  <bgColor rgb="FF00B050"/>
                </patternFill>
              </fill>
            </x14:dxf>
          </x14:cfRule>
          <x14:cfRule type="cellIs" priority="55" operator="equal" id="{7FDE0494-160B-4D8E-89C2-ED61FEF0CA45}">
            <xm:f>Ratings!$B$9</xm:f>
            <x14:dxf>
              <font>
                <color auto="1"/>
              </font>
              <fill>
                <patternFill>
                  <bgColor rgb="FFFFFF00"/>
                </patternFill>
              </fill>
            </x14:dxf>
          </x14:cfRule>
          <x14:cfRule type="cellIs" priority="56" operator="equal" id="{E5349367-33AD-4B7F-852F-067068CE7770}">
            <xm:f>Ratings!$B$10</xm:f>
            <x14:dxf>
              <fill>
                <patternFill>
                  <bgColor rgb="FFFFC000"/>
                </patternFill>
              </fill>
            </x14:dxf>
          </x14:cfRule>
          <x14:cfRule type="cellIs" priority="57" operator="equal" id="{4B7FAB79-EAC8-4EBC-AD27-2D5E68EFFAFA}">
            <xm:f>Ratings!$B$11</xm:f>
            <x14:dxf>
              <fill>
                <patternFill>
                  <bgColor rgb="FFFF0000"/>
                </patternFill>
              </fill>
            </x14:dxf>
          </x14:cfRule>
          <xm:sqref>C26:D27</xm:sqref>
        </x14:conditionalFormatting>
        <x14:conditionalFormatting xmlns:xm="http://schemas.microsoft.com/office/excel/2006/main">
          <x14:cfRule type="cellIs" priority="48" operator="equal" id="{88B4C0EE-DB93-4825-9819-E57B3AD823E1}">
            <xm:f>Ratings!$B$7</xm:f>
            <x14:dxf>
              <fill>
                <patternFill>
                  <bgColor theme="3" tint="0.39994506668294322"/>
                </patternFill>
              </fill>
            </x14:dxf>
          </x14:cfRule>
          <x14:cfRule type="cellIs" priority="49" operator="equal" id="{1AF4F56E-B31E-4689-A715-A97F7F0A4CF1}">
            <xm:f>Ratings!$B$8</xm:f>
            <x14:dxf>
              <fill>
                <patternFill>
                  <bgColor rgb="FF00B050"/>
                </patternFill>
              </fill>
            </x14:dxf>
          </x14:cfRule>
          <x14:cfRule type="cellIs" priority="50" operator="equal" id="{2374BAE1-ED50-4168-97D7-3F0A312651D3}">
            <xm:f>Ratings!$B$9</xm:f>
            <x14:dxf>
              <font>
                <color auto="1"/>
              </font>
              <fill>
                <patternFill>
                  <bgColor rgb="FFFFFF00"/>
                </patternFill>
              </fill>
            </x14:dxf>
          </x14:cfRule>
          <x14:cfRule type="cellIs" priority="51" operator="equal" id="{739ECF0E-6103-49DC-9006-03C1A179E9D8}">
            <xm:f>Ratings!$B$10</xm:f>
            <x14:dxf>
              <fill>
                <patternFill>
                  <bgColor rgb="FFFFC000"/>
                </patternFill>
              </fill>
            </x14:dxf>
          </x14:cfRule>
          <x14:cfRule type="cellIs" priority="52" operator="equal" id="{627DA99D-28C3-4366-9A7B-01CC47EA485B}">
            <xm:f>Ratings!$B$11</xm:f>
            <x14:dxf>
              <fill>
                <patternFill>
                  <bgColor rgb="FFFF0000"/>
                </patternFill>
              </fill>
            </x14:dxf>
          </x14:cfRule>
          <xm:sqref>C50:D51</xm:sqref>
        </x14:conditionalFormatting>
        <x14:conditionalFormatting xmlns:xm="http://schemas.microsoft.com/office/excel/2006/main">
          <x14:cfRule type="cellIs" priority="43" operator="equal" id="{E995CEF6-2962-4954-9169-BEB21CB3BCBF}">
            <xm:f>Ratings!$B$7</xm:f>
            <x14:dxf>
              <fill>
                <patternFill>
                  <bgColor theme="3" tint="0.39994506668294322"/>
                </patternFill>
              </fill>
            </x14:dxf>
          </x14:cfRule>
          <x14:cfRule type="cellIs" priority="44" operator="equal" id="{54AA9CD6-CF97-4A40-BF7B-E0F825A92005}">
            <xm:f>Ratings!$B$8</xm:f>
            <x14:dxf>
              <fill>
                <patternFill>
                  <bgColor rgb="FF00B050"/>
                </patternFill>
              </fill>
            </x14:dxf>
          </x14:cfRule>
          <x14:cfRule type="cellIs" priority="45" operator="equal" id="{648605B8-470E-4CAC-AEB6-C832CE52B668}">
            <xm:f>Ratings!$B$9</xm:f>
            <x14:dxf>
              <font>
                <color auto="1"/>
              </font>
              <fill>
                <patternFill>
                  <bgColor rgb="FFFFFF00"/>
                </patternFill>
              </fill>
            </x14:dxf>
          </x14:cfRule>
          <x14:cfRule type="cellIs" priority="46" operator="equal" id="{F786034A-77E2-49CA-8F19-496D0FD12A10}">
            <xm:f>Ratings!$B$10</xm:f>
            <x14:dxf>
              <fill>
                <patternFill>
                  <bgColor rgb="FFFFC000"/>
                </patternFill>
              </fill>
            </x14:dxf>
          </x14:cfRule>
          <x14:cfRule type="cellIs" priority="47" operator="equal" id="{72E7CB8F-0364-458A-9BAC-182C1DC33540}">
            <xm:f>Ratings!$B$11</xm:f>
            <x14:dxf>
              <fill>
                <patternFill>
                  <bgColor rgb="FFFF0000"/>
                </patternFill>
              </fill>
            </x14:dxf>
          </x14:cfRule>
          <xm:sqref>C32:D33</xm:sqref>
        </x14:conditionalFormatting>
        <x14:conditionalFormatting xmlns:xm="http://schemas.microsoft.com/office/excel/2006/main">
          <x14:cfRule type="cellIs" priority="38" operator="equal" id="{4456EE66-B7EE-4DFD-98B1-A27E8E2C2C2C}">
            <xm:f>Ratings!$B$7</xm:f>
            <x14:dxf>
              <fill>
                <patternFill>
                  <bgColor theme="3" tint="0.39994506668294322"/>
                </patternFill>
              </fill>
            </x14:dxf>
          </x14:cfRule>
          <x14:cfRule type="cellIs" priority="39" operator="equal" id="{D8C29322-D41B-443A-A75A-317C6A2397FE}">
            <xm:f>Ratings!$B$8</xm:f>
            <x14:dxf>
              <fill>
                <patternFill>
                  <bgColor rgb="FF00B050"/>
                </patternFill>
              </fill>
            </x14:dxf>
          </x14:cfRule>
          <x14:cfRule type="cellIs" priority="40" operator="equal" id="{6E5A516A-1296-4267-BF9C-680EC67F2659}">
            <xm:f>Ratings!$B$9</xm:f>
            <x14:dxf>
              <font>
                <color auto="1"/>
              </font>
              <fill>
                <patternFill>
                  <bgColor rgb="FFFFFF00"/>
                </patternFill>
              </fill>
            </x14:dxf>
          </x14:cfRule>
          <x14:cfRule type="cellIs" priority="41" operator="equal" id="{6429E018-84E9-4315-AA50-E7CC0B5DA7DF}">
            <xm:f>Ratings!$B$10</xm:f>
            <x14:dxf>
              <fill>
                <patternFill>
                  <bgColor rgb="FFFFC000"/>
                </patternFill>
              </fill>
            </x14:dxf>
          </x14:cfRule>
          <x14:cfRule type="cellIs" priority="42" operator="equal" id="{4535F933-050F-480B-A9C7-D04BBC54124F}">
            <xm:f>Ratings!$B$11</xm:f>
            <x14:dxf>
              <fill>
                <patternFill>
                  <bgColor rgb="FFFF0000"/>
                </patternFill>
              </fill>
            </x14:dxf>
          </x14:cfRule>
          <xm:sqref>C7:D12</xm:sqref>
        </x14:conditionalFormatting>
        <x14:conditionalFormatting xmlns:xm="http://schemas.microsoft.com/office/excel/2006/main">
          <x14:cfRule type="cellIs" priority="33" operator="equal" id="{FDED0047-15A2-4AC4-9B8D-AAEFBE987CB6}">
            <xm:f>Ratings!$B$7</xm:f>
            <x14:dxf>
              <fill>
                <patternFill>
                  <bgColor theme="3" tint="0.39994506668294322"/>
                </patternFill>
              </fill>
            </x14:dxf>
          </x14:cfRule>
          <x14:cfRule type="cellIs" priority="34" operator="equal" id="{796A942C-2F09-4575-8AAE-4E76ADDF5BDC}">
            <xm:f>Ratings!$B$8</xm:f>
            <x14:dxf>
              <fill>
                <patternFill>
                  <bgColor rgb="FF00B050"/>
                </patternFill>
              </fill>
            </x14:dxf>
          </x14:cfRule>
          <x14:cfRule type="cellIs" priority="35" operator="equal" id="{0F0822CD-8672-4CD4-9BA2-5DEE737B91C3}">
            <xm:f>Ratings!$B$9</xm:f>
            <x14:dxf>
              <font>
                <color auto="1"/>
              </font>
              <fill>
                <patternFill>
                  <bgColor rgb="FFFFFF00"/>
                </patternFill>
              </fill>
            </x14:dxf>
          </x14:cfRule>
          <x14:cfRule type="cellIs" priority="36" operator="equal" id="{14F3CE95-F50E-4E24-BA94-98858FEA8F3E}">
            <xm:f>Ratings!$B$10</xm:f>
            <x14:dxf>
              <fill>
                <patternFill>
                  <bgColor rgb="FFFFC000"/>
                </patternFill>
              </fill>
            </x14:dxf>
          </x14:cfRule>
          <x14:cfRule type="cellIs" priority="37" operator="equal" id="{020C9904-D5C5-4DB2-8383-24357EBBA70A}">
            <xm:f>Ratings!$B$11</xm:f>
            <x14:dxf>
              <fill>
                <patternFill>
                  <bgColor rgb="FFFF0000"/>
                </patternFill>
              </fill>
            </x14:dxf>
          </x14:cfRule>
          <xm:sqref>C16:D18</xm:sqref>
        </x14:conditionalFormatting>
        <x14:conditionalFormatting xmlns:xm="http://schemas.microsoft.com/office/excel/2006/main">
          <x14:cfRule type="cellIs" priority="28" operator="equal" id="{5F8DC2C5-5871-4FA2-954B-2B706979DADC}">
            <xm:f>Ratings!$B$7</xm:f>
            <x14:dxf>
              <fill>
                <patternFill>
                  <bgColor theme="3" tint="0.39994506668294322"/>
                </patternFill>
              </fill>
            </x14:dxf>
          </x14:cfRule>
          <x14:cfRule type="cellIs" priority="29" operator="equal" id="{9B03F98D-6EC9-4B05-AF16-20BD23B0AE85}">
            <xm:f>Ratings!$B$8</xm:f>
            <x14:dxf>
              <fill>
                <patternFill>
                  <bgColor rgb="FF00B050"/>
                </patternFill>
              </fill>
            </x14:dxf>
          </x14:cfRule>
          <x14:cfRule type="cellIs" priority="30" operator="equal" id="{C543E887-3BE3-449F-9E5A-76A629D14602}">
            <xm:f>Ratings!$B$9</xm:f>
            <x14:dxf>
              <font>
                <color auto="1"/>
              </font>
              <fill>
                <patternFill>
                  <bgColor rgb="FFFFFF00"/>
                </patternFill>
              </fill>
            </x14:dxf>
          </x14:cfRule>
          <x14:cfRule type="cellIs" priority="31" operator="equal" id="{FFB410F0-04F6-47D2-84B5-875762245AAC}">
            <xm:f>Ratings!$B$10</xm:f>
            <x14:dxf>
              <fill>
                <patternFill>
                  <bgColor rgb="FFFFC000"/>
                </patternFill>
              </fill>
            </x14:dxf>
          </x14:cfRule>
          <x14:cfRule type="cellIs" priority="32" operator="equal" id="{8A6A3C5F-5F06-4C5E-851F-44229F221AA7}">
            <xm:f>Ratings!$B$11</xm:f>
            <x14:dxf>
              <fill>
                <patternFill>
                  <bgColor rgb="FFFF0000"/>
                </patternFill>
              </fill>
            </x14:dxf>
          </x14:cfRule>
          <xm:sqref>C22:D25</xm:sqref>
        </x14:conditionalFormatting>
        <x14:conditionalFormatting xmlns:xm="http://schemas.microsoft.com/office/excel/2006/main">
          <x14:cfRule type="cellIs" priority="18" operator="equal" id="{3F744FD1-852F-469B-9835-66D0BD471887}">
            <xm:f>Ratings!$B$7</xm:f>
            <x14:dxf>
              <fill>
                <patternFill>
                  <bgColor theme="3" tint="0.39994506668294322"/>
                </patternFill>
              </fill>
            </x14:dxf>
          </x14:cfRule>
          <x14:cfRule type="cellIs" priority="19" operator="equal" id="{C894F46D-4929-4A2A-AD9B-B4D102AA7997}">
            <xm:f>Ratings!$B$8</xm:f>
            <x14:dxf>
              <fill>
                <patternFill>
                  <bgColor rgb="FF00B050"/>
                </patternFill>
              </fill>
            </x14:dxf>
          </x14:cfRule>
          <x14:cfRule type="cellIs" priority="20" operator="equal" id="{8246C1B0-2027-4401-B525-8424930F46EF}">
            <xm:f>Ratings!$B$9</xm:f>
            <x14:dxf>
              <font>
                <color auto="1"/>
              </font>
              <fill>
                <patternFill>
                  <bgColor rgb="FFFFFF00"/>
                </patternFill>
              </fill>
            </x14:dxf>
          </x14:cfRule>
          <x14:cfRule type="cellIs" priority="21" operator="equal" id="{AB776292-3B57-40FF-B477-21D5AFBFBCFE}">
            <xm:f>Ratings!$B$10</xm:f>
            <x14:dxf>
              <fill>
                <patternFill>
                  <bgColor rgb="FFFFC000"/>
                </patternFill>
              </fill>
            </x14:dxf>
          </x14:cfRule>
          <x14:cfRule type="cellIs" priority="22" operator="equal" id="{D3E47F53-4307-4FEB-910A-2460209FB641}">
            <xm:f>Ratings!$B$11</xm:f>
            <x14:dxf>
              <fill>
                <patternFill>
                  <bgColor rgb="FFFF0000"/>
                </patternFill>
              </fill>
            </x14:dxf>
          </x14:cfRule>
          <xm:sqref>C29:D31</xm:sqref>
        </x14:conditionalFormatting>
        <x14:conditionalFormatting xmlns:xm="http://schemas.microsoft.com/office/excel/2006/main">
          <x14:cfRule type="cellIs" priority="13" operator="equal" id="{91544451-F12E-4B9E-A937-B22C522D7723}">
            <xm:f>Ratings!$B$7</xm:f>
            <x14:dxf>
              <fill>
                <patternFill>
                  <bgColor theme="3" tint="0.39994506668294322"/>
                </patternFill>
              </fill>
            </x14:dxf>
          </x14:cfRule>
          <x14:cfRule type="cellIs" priority="14" operator="equal" id="{0C98E36A-1D9D-4A1B-9A8F-ADFA91513114}">
            <xm:f>Ratings!$B$8</xm:f>
            <x14:dxf>
              <fill>
                <patternFill>
                  <bgColor rgb="FF00B050"/>
                </patternFill>
              </fill>
            </x14:dxf>
          </x14:cfRule>
          <x14:cfRule type="cellIs" priority="15" operator="equal" id="{68841E4A-6D81-4394-A9F9-8002E72EB3BC}">
            <xm:f>Ratings!$B$9</xm:f>
            <x14:dxf>
              <font>
                <color auto="1"/>
              </font>
              <fill>
                <patternFill>
                  <bgColor rgb="FFFFFF00"/>
                </patternFill>
              </fill>
            </x14:dxf>
          </x14:cfRule>
          <x14:cfRule type="cellIs" priority="16" operator="equal" id="{141792BE-E9E3-4F4B-A217-E3AAAFD69391}">
            <xm:f>Ratings!$B$10</xm:f>
            <x14:dxf>
              <fill>
                <patternFill>
                  <bgColor rgb="FFFFC000"/>
                </patternFill>
              </fill>
            </x14:dxf>
          </x14:cfRule>
          <x14:cfRule type="cellIs" priority="17" operator="equal" id="{AD3B9E9C-A57F-4A07-BEA5-F0EAE2B65668}">
            <xm:f>Ratings!$B$11</xm:f>
            <x14:dxf>
              <fill>
                <patternFill>
                  <bgColor rgb="FFFF0000"/>
                </patternFill>
              </fill>
            </x14:dxf>
          </x14:cfRule>
          <xm:sqref>C41:D42</xm:sqref>
        </x14:conditionalFormatting>
        <x14:conditionalFormatting xmlns:xm="http://schemas.microsoft.com/office/excel/2006/main">
          <x14:cfRule type="cellIs" priority="6" operator="equal" id="{F165B983-204F-4494-9D73-9321224ED1A6}">
            <xm:f>Ratings!$B$7</xm:f>
            <x14:dxf>
              <fill>
                <patternFill>
                  <bgColor theme="3" tint="0.39994506668294322"/>
                </patternFill>
              </fill>
            </x14:dxf>
          </x14:cfRule>
          <x14:cfRule type="cellIs" priority="7" operator="equal" id="{C7026621-34FE-46D4-95D6-CC28422325C1}">
            <xm:f>Ratings!$B$8</xm:f>
            <x14:dxf>
              <fill>
                <patternFill>
                  <bgColor rgb="FF00B050"/>
                </patternFill>
              </fill>
            </x14:dxf>
          </x14:cfRule>
          <x14:cfRule type="cellIs" priority="8" operator="equal" id="{EF285DE1-B341-4834-B177-2E08B5CA4DF1}">
            <xm:f>Ratings!$B$9</xm:f>
            <x14:dxf>
              <font>
                <color auto="1"/>
              </font>
              <fill>
                <patternFill>
                  <bgColor rgb="FFFFFF00"/>
                </patternFill>
              </fill>
            </x14:dxf>
          </x14:cfRule>
          <x14:cfRule type="cellIs" priority="9" operator="equal" id="{238A183B-CEB5-453F-B7DD-FF66539CC069}">
            <xm:f>Ratings!$B$10</xm:f>
            <x14:dxf>
              <fill>
                <patternFill>
                  <bgColor rgb="FFFFC000"/>
                </patternFill>
              </fill>
            </x14:dxf>
          </x14:cfRule>
          <x14:cfRule type="cellIs" priority="10" operator="equal" id="{F8B57B86-B715-48F9-8E01-A5A35619CA4E}">
            <xm:f>Ratings!$B$11</xm:f>
            <x14:dxf>
              <fill>
                <patternFill>
                  <bgColor rgb="FFFF0000"/>
                </patternFill>
              </fill>
            </x14:dxf>
          </x14:cfRule>
          <xm:sqref>C38:D39</xm:sqref>
        </x14:conditionalFormatting>
        <x14:conditionalFormatting xmlns:xm="http://schemas.microsoft.com/office/excel/2006/main">
          <x14:cfRule type="cellIs" priority="1" operator="equal" id="{9199C938-8CB6-4759-9399-5582DF3315F7}">
            <xm:f>Ratings!$B$7</xm:f>
            <x14:dxf>
              <fill>
                <patternFill>
                  <bgColor theme="3" tint="0.39994506668294322"/>
                </patternFill>
              </fill>
            </x14:dxf>
          </x14:cfRule>
          <x14:cfRule type="cellIs" priority="2" operator="equal" id="{9844250D-B5DD-4CAF-8FE9-1F39286C98B8}">
            <xm:f>Ratings!$B$8</xm:f>
            <x14:dxf>
              <fill>
                <patternFill>
                  <bgColor rgb="FF00B050"/>
                </patternFill>
              </fill>
            </x14:dxf>
          </x14:cfRule>
          <x14:cfRule type="cellIs" priority="3" operator="equal" id="{1569AB08-2B3C-43EC-A37D-95F9D504031C}">
            <xm:f>Ratings!$B$9</xm:f>
            <x14:dxf>
              <font>
                <color auto="1"/>
              </font>
              <fill>
                <patternFill>
                  <bgColor rgb="FFFFFF00"/>
                </patternFill>
              </fill>
            </x14:dxf>
          </x14:cfRule>
          <x14:cfRule type="cellIs" priority="4" operator="equal" id="{6AB875EB-2EA3-4AAB-B7BC-2D59EE7251FC}">
            <xm:f>Ratings!$B$10</xm:f>
            <x14:dxf>
              <fill>
                <patternFill>
                  <bgColor rgb="FFFFC000"/>
                </patternFill>
              </fill>
            </x14:dxf>
          </x14:cfRule>
          <x14:cfRule type="cellIs" priority="5" operator="equal" id="{CD7BEE42-3342-415B-ABAE-86561F18489E}">
            <xm:f>Ratings!$B$11</xm:f>
            <x14:dxf>
              <fill>
                <patternFill>
                  <bgColor rgb="FFFF0000"/>
                </patternFill>
              </fill>
            </x14:dxf>
          </x14:cfRule>
          <xm:sqref>C35:D37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Ratings!$B$6:$B$11</xm:f>
          </x14:formula1>
          <xm:sqref>C16:D18 C7:D12 C22:D25 C29:D31 C35:D37 C41:D49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FFF00"/>
  </sheetPr>
  <dimension ref="A1:K48"/>
  <sheetViews>
    <sheetView showGridLines="0" zoomScale="110" zoomScaleNormal="110" workbookViewId="0">
      <pane xSplit="1" ySplit="5" topLeftCell="B40" activePane="bottomRight" state="frozen"/>
      <selection activeCell="C2" sqref="C2:J2"/>
      <selection pane="topRight" activeCell="C2" sqref="C2:J2"/>
      <selection pane="bottomLeft" activeCell="C2" sqref="C2:J2"/>
      <selection pane="bottomRight" activeCell="E40" sqref="E40"/>
    </sheetView>
  </sheetViews>
  <sheetFormatPr defaultColWidth="9.140625" defaultRowHeight="12.75" x14ac:dyDescent="0.25"/>
  <cols>
    <col min="1" max="1" width="4.42578125" style="9" bestFit="1" customWidth="1"/>
    <col min="2" max="2" width="55.85546875" style="9" customWidth="1"/>
    <col min="3" max="4" width="15" style="30" customWidth="1"/>
    <col min="5" max="5" width="42.5703125" style="30" customWidth="1"/>
    <col min="6" max="6" width="71" style="9" customWidth="1"/>
    <col min="7" max="7" width="62.28515625" style="9" customWidth="1"/>
    <col min="8" max="16384" width="9.140625" style="9"/>
  </cols>
  <sheetData>
    <row r="1" spans="1:11" ht="29.45" customHeight="1" x14ac:dyDescent="0.25">
      <c r="A1" s="379" t="s">
        <v>63</v>
      </c>
      <c r="B1" s="380"/>
      <c r="C1" s="381" t="s">
        <v>32</v>
      </c>
      <c r="D1" s="366"/>
      <c r="E1" s="366"/>
      <c r="F1" s="367"/>
      <c r="G1" s="78"/>
    </row>
    <row r="2" spans="1:11" ht="16.149999999999999" customHeight="1" x14ac:dyDescent="0.25">
      <c r="A2" s="329" t="s">
        <v>144</v>
      </c>
      <c r="B2" s="330"/>
      <c r="C2" s="327"/>
      <c r="D2" s="328"/>
      <c r="E2" s="328"/>
      <c r="F2" s="310"/>
      <c r="G2" s="78"/>
    </row>
    <row r="3" spans="1:11" ht="6" customHeight="1" x14ac:dyDescent="0.25">
      <c r="A3" s="55"/>
      <c r="B3" s="65"/>
      <c r="C3" s="54"/>
      <c r="D3" s="77"/>
      <c r="E3" s="77"/>
      <c r="F3" s="77"/>
      <c r="G3" s="33"/>
    </row>
    <row r="4" spans="1:11" x14ac:dyDescent="0.25">
      <c r="A4" s="340" t="s">
        <v>46</v>
      </c>
      <c r="B4" s="32" t="s">
        <v>36</v>
      </c>
      <c r="C4" s="89" t="str">
        <f>Instructions!D14</f>
        <v>2019-20</v>
      </c>
      <c r="D4" s="89" t="str">
        <f>Instructions!E14</f>
        <v>2020-21</v>
      </c>
      <c r="E4" s="224" t="s">
        <v>35</v>
      </c>
      <c r="F4" s="67" t="s">
        <v>38</v>
      </c>
      <c r="G4" s="123" t="s">
        <v>251</v>
      </c>
    </row>
    <row r="5" spans="1:11" s="10" customFormat="1" ht="51" x14ac:dyDescent="0.25">
      <c r="A5" s="335"/>
      <c r="B5" s="117" t="s">
        <v>248</v>
      </c>
      <c r="C5" s="336" t="s">
        <v>67</v>
      </c>
      <c r="D5" s="337"/>
      <c r="E5" s="225" t="s">
        <v>152</v>
      </c>
      <c r="F5" s="49" t="s">
        <v>65</v>
      </c>
      <c r="G5" s="124"/>
      <c r="K5" s="9"/>
    </row>
    <row r="6" spans="1:11" ht="60.6" customHeight="1" x14ac:dyDescent="0.25">
      <c r="A6" s="41" t="s">
        <v>4</v>
      </c>
      <c r="B6" s="43" t="s">
        <v>197</v>
      </c>
      <c r="C6" s="40" t="s">
        <v>34</v>
      </c>
      <c r="D6" s="40" t="s">
        <v>34</v>
      </c>
      <c r="E6" s="35" t="s">
        <v>244</v>
      </c>
      <c r="F6" s="369" t="s">
        <v>132</v>
      </c>
      <c r="G6" s="316"/>
    </row>
    <row r="7" spans="1:11" ht="96.6" customHeight="1" x14ac:dyDescent="0.25">
      <c r="A7" s="42" t="s">
        <v>4</v>
      </c>
      <c r="B7" s="11" t="s">
        <v>134</v>
      </c>
      <c r="C7" s="44" t="s">
        <v>16</v>
      </c>
      <c r="D7" s="44" t="s">
        <v>17</v>
      </c>
      <c r="E7" s="229" t="s">
        <v>541</v>
      </c>
      <c r="F7" s="317"/>
      <c r="G7" s="317"/>
    </row>
    <row r="8" spans="1:11" ht="171" customHeight="1" x14ac:dyDescent="0.25">
      <c r="A8" s="42" t="s">
        <v>4</v>
      </c>
      <c r="B8" s="11" t="s">
        <v>135</v>
      </c>
      <c r="C8" s="44" t="s">
        <v>17</v>
      </c>
      <c r="D8" s="44" t="s">
        <v>17</v>
      </c>
      <c r="E8" s="160" t="s">
        <v>395</v>
      </c>
      <c r="F8" s="317"/>
      <c r="G8" s="317"/>
    </row>
    <row r="9" spans="1:11" ht="72.75" customHeight="1" x14ac:dyDescent="0.25">
      <c r="A9" s="333" t="s">
        <v>4</v>
      </c>
      <c r="B9" s="119" t="s">
        <v>181</v>
      </c>
      <c r="C9" s="44" t="s">
        <v>17</v>
      </c>
      <c r="D9" s="44" t="s">
        <v>17</v>
      </c>
      <c r="E9" s="160" t="s">
        <v>540</v>
      </c>
      <c r="F9" s="317"/>
      <c r="G9" s="317"/>
    </row>
    <row r="10" spans="1:11" x14ac:dyDescent="0.25">
      <c r="A10" s="334"/>
      <c r="B10" s="61" t="s">
        <v>66</v>
      </c>
      <c r="C10" s="62">
        <v>0</v>
      </c>
      <c r="D10" s="62">
        <v>0</v>
      </c>
      <c r="E10" s="226"/>
      <c r="F10" s="317"/>
      <c r="G10" s="317"/>
    </row>
    <row r="11" spans="1:11" x14ac:dyDescent="0.25">
      <c r="A11" s="335"/>
      <c r="B11" s="60" t="s">
        <v>117</v>
      </c>
      <c r="C11" s="62">
        <v>0</v>
      </c>
      <c r="D11" s="62">
        <v>0</v>
      </c>
      <c r="E11" s="226"/>
      <c r="F11" s="318"/>
      <c r="G11" s="318"/>
    </row>
    <row r="12" spans="1:11" ht="43.15" customHeight="1" x14ac:dyDescent="0.25">
      <c r="A12" s="41" t="s">
        <v>5</v>
      </c>
      <c r="B12" s="43" t="s">
        <v>198</v>
      </c>
      <c r="C12" s="40" t="s">
        <v>34</v>
      </c>
      <c r="D12" s="40" t="s">
        <v>34</v>
      </c>
      <c r="E12" s="35" t="s">
        <v>245</v>
      </c>
      <c r="F12" s="378" t="s">
        <v>272</v>
      </c>
      <c r="G12" s="316"/>
    </row>
    <row r="13" spans="1:11" ht="74.25" customHeight="1" x14ac:dyDescent="0.25">
      <c r="A13" s="42" t="s">
        <v>5</v>
      </c>
      <c r="B13" s="11" t="s">
        <v>128</v>
      </c>
      <c r="C13" s="44" t="s">
        <v>17</v>
      </c>
      <c r="D13" s="44" t="s">
        <v>17</v>
      </c>
      <c r="E13" s="227" t="s">
        <v>550</v>
      </c>
      <c r="F13" s="317"/>
      <c r="G13" s="317"/>
    </row>
    <row r="14" spans="1:11" ht="73.900000000000006" customHeight="1" x14ac:dyDescent="0.25">
      <c r="A14" s="42" t="s">
        <v>5</v>
      </c>
      <c r="B14" s="11" t="s">
        <v>131</v>
      </c>
      <c r="C14" s="44" t="s">
        <v>17</v>
      </c>
      <c r="D14" s="44" t="s">
        <v>17</v>
      </c>
      <c r="E14" s="122" t="s">
        <v>392</v>
      </c>
      <c r="F14" s="317"/>
      <c r="G14" s="317"/>
    </row>
    <row r="15" spans="1:11" ht="92.45" customHeight="1" x14ac:dyDescent="0.25">
      <c r="A15" s="42" t="s">
        <v>5</v>
      </c>
      <c r="B15" s="11" t="s">
        <v>274</v>
      </c>
      <c r="C15" s="44" t="s">
        <v>17</v>
      </c>
      <c r="D15" s="44" t="s">
        <v>17</v>
      </c>
      <c r="E15" s="122" t="s">
        <v>391</v>
      </c>
      <c r="F15" s="317"/>
      <c r="G15" s="317"/>
    </row>
    <row r="16" spans="1:11" ht="50.45" customHeight="1" x14ac:dyDescent="0.25">
      <c r="A16" s="42" t="s">
        <v>5</v>
      </c>
      <c r="B16" s="11" t="s">
        <v>133</v>
      </c>
      <c r="C16" s="44" t="s">
        <v>17</v>
      </c>
      <c r="D16" s="44" t="s">
        <v>17</v>
      </c>
      <c r="E16" s="122" t="s">
        <v>390</v>
      </c>
      <c r="F16" s="317"/>
      <c r="G16" s="317"/>
    </row>
    <row r="17" spans="1:7" ht="71.45" customHeight="1" x14ac:dyDescent="0.25">
      <c r="A17" s="42" t="s">
        <v>5</v>
      </c>
      <c r="B17" s="11" t="s">
        <v>129</v>
      </c>
      <c r="C17" s="44" t="s">
        <v>17</v>
      </c>
      <c r="D17" s="44" t="s">
        <v>17</v>
      </c>
      <c r="E17" s="122" t="s">
        <v>389</v>
      </c>
      <c r="F17" s="317"/>
      <c r="G17" s="317"/>
    </row>
    <row r="18" spans="1:7" ht="50.45" customHeight="1" x14ac:dyDescent="0.25">
      <c r="A18" s="42" t="s">
        <v>5</v>
      </c>
      <c r="B18" s="11" t="s">
        <v>130</v>
      </c>
      <c r="C18" s="44" t="s">
        <v>17</v>
      </c>
      <c r="D18" s="44" t="s">
        <v>17</v>
      </c>
      <c r="E18" s="122" t="s">
        <v>388</v>
      </c>
      <c r="F18" s="317"/>
      <c r="G18" s="317"/>
    </row>
    <row r="19" spans="1:7" ht="50.45" customHeight="1" x14ac:dyDescent="0.25">
      <c r="A19" s="42" t="s">
        <v>5</v>
      </c>
      <c r="B19" s="151" t="s">
        <v>275</v>
      </c>
      <c r="C19" s="44" t="s">
        <v>17</v>
      </c>
      <c r="D19" s="44" t="s">
        <v>17</v>
      </c>
      <c r="E19" s="122" t="s">
        <v>387</v>
      </c>
      <c r="F19" s="317"/>
      <c r="G19" s="317"/>
    </row>
    <row r="20" spans="1:7" ht="50.45" customHeight="1" x14ac:dyDescent="0.25">
      <c r="A20" s="42" t="s">
        <v>5</v>
      </c>
      <c r="B20" s="151" t="s">
        <v>277</v>
      </c>
      <c r="C20" s="44" t="s">
        <v>17</v>
      </c>
      <c r="D20" s="44" t="s">
        <v>17</v>
      </c>
      <c r="E20" s="122" t="s">
        <v>383</v>
      </c>
      <c r="F20" s="317"/>
      <c r="G20" s="317"/>
    </row>
    <row r="21" spans="1:7" ht="50.45" customHeight="1" x14ac:dyDescent="0.25">
      <c r="A21" s="42" t="s">
        <v>5</v>
      </c>
      <c r="B21" s="151" t="s">
        <v>950</v>
      </c>
      <c r="C21" s="44" t="s">
        <v>17</v>
      </c>
      <c r="D21" s="44" t="s">
        <v>17</v>
      </c>
      <c r="E21" s="122" t="s">
        <v>386</v>
      </c>
      <c r="F21" s="317"/>
      <c r="G21" s="317"/>
    </row>
    <row r="22" spans="1:7" ht="168" customHeight="1" x14ac:dyDescent="0.25">
      <c r="A22" s="333" t="s">
        <v>5</v>
      </c>
      <c r="B22" s="119" t="s">
        <v>276</v>
      </c>
      <c r="C22" s="44" t="s">
        <v>17</v>
      </c>
      <c r="D22" s="44" t="s">
        <v>17</v>
      </c>
      <c r="E22" s="160" t="s">
        <v>540</v>
      </c>
      <c r="F22" s="317"/>
      <c r="G22" s="317"/>
    </row>
    <row r="23" spans="1:7" x14ac:dyDescent="0.25">
      <c r="A23" s="334"/>
      <c r="B23" s="61" t="s">
        <v>66</v>
      </c>
      <c r="C23" s="62">
        <v>0</v>
      </c>
      <c r="D23" s="62">
        <v>0</v>
      </c>
      <c r="E23" s="122"/>
      <c r="F23" s="317"/>
      <c r="G23" s="317"/>
    </row>
    <row r="24" spans="1:7" x14ac:dyDescent="0.25">
      <c r="A24" s="335"/>
      <c r="B24" s="60" t="s">
        <v>117</v>
      </c>
      <c r="C24" s="62">
        <v>0</v>
      </c>
      <c r="D24" s="62">
        <v>0</v>
      </c>
      <c r="E24" s="122"/>
      <c r="F24" s="318"/>
      <c r="G24" s="318"/>
    </row>
    <row r="25" spans="1:7" ht="45" customHeight="1" x14ac:dyDescent="0.25">
      <c r="A25" s="99" t="s">
        <v>6</v>
      </c>
      <c r="B25" s="100" t="s">
        <v>199</v>
      </c>
      <c r="C25" s="101" t="s">
        <v>34</v>
      </c>
      <c r="D25" s="101" t="s">
        <v>34</v>
      </c>
      <c r="E25" s="102" t="s">
        <v>246</v>
      </c>
      <c r="F25" s="387" t="s">
        <v>285</v>
      </c>
      <c r="G25" s="103"/>
    </row>
    <row r="26" spans="1:7" ht="60.6" customHeight="1" x14ac:dyDescent="0.25">
      <c r="A26" s="104" t="s">
        <v>6</v>
      </c>
      <c r="B26" s="46" t="s">
        <v>143</v>
      </c>
      <c r="C26" s="44" t="s">
        <v>17</v>
      </c>
      <c r="D26" s="44" t="s">
        <v>17</v>
      </c>
      <c r="E26" s="122" t="s">
        <v>541</v>
      </c>
      <c r="F26" s="351"/>
      <c r="G26" s="86"/>
    </row>
    <row r="27" spans="1:7" ht="60.6" customHeight="1" x14ac:dyDescent="0.25">
      <c r="A27" s="104" t="s">
        <v>6</v>
      </c>
      <c r="B27" s="46" t="s">
        <v>136</v>
      </c>
      <c r="C27" s="44" t="s">
        <v>17</v>
      </c>
      <c r="D27" s="44" t="s">
        <v>17</v>
      </c>
      <c r="E27" s="122" t="s">
        <v>384</v>
      </c>
      <c r="F27" s="351"/>
      <c r="G27" s="86"/>
    </row>
    <row r="28" spans="1:7" ht="60.6" customHeight="1" x14ac:dyDescent="0.25">
      <c r="A28" s="104" t="s">
        <v>6</v>
      </c>
      <c r="B28" s="46" t="s">
        <v>137</v>
      </c>
      <c r="C28" s="44" t="s">
        <v>17</v>
      </c>
      <c r="D28" s="44" t="s">
        <v>17</v>
      </c>
      <c r="E28" s="122" t="s">
        <v>951</v>
      </c>
      <c r="F28" s="351"/>
      <c r="G28" s="86"/>
    </row>
    <row r="29" spans="1:7" ht="104.45" customHeight="1" x14ac:dyDescent="0.25">
      <c r="A29" s="104" t="s">
        <v>6</v>
      </c>
      <c r="B29" s="46" t="s">
        <v>81</v>
      </c>
      <c r="C29" s="44" t="s">
        <v>17</v>
      </c>
      <c r="D29" s="44" t="s">
        <v>17</v>
      </c>
      <c r="E29" s="122" t="s">
        <v>385</v>
      </c>
      <c r="F29" s="351"/>
      <c r="G29" s="86"/>
    </row>
    <row r="30" spans="1:7" ht="163.5" customHeight="1" x14ac:dyDescent="0.25">
      <c r="A30" s="388" t="s">
        <v>6</v>
      </c>
      <c r="B30" s="119" t="s">
        <v>183</v>
      </c>
      <c r="C30" s="44" t="s">
        <v>17</v>
      </c>
      <c r="D30" s="44" t="s">
        <v>17</v>
      </c>
      <c r="E30" s="160" t="s">
        <v>540</v>
      </c>
      <c r="F30" s="351"/>
      <c r="G30" s="86"/>
    </row>
    <row r="31" spans="1:7" ht="15" x14ac:dyDescent="0.25">
      <c r="A31" s="334"/>
      <c r="B31" s="61" t="s">
        <v>66</v>
      </c>
      <c r="C31" s="62">
        <v>0</v>
      </c>
      <c r="D31" s="62">
        <v>0</v>
      </c>
      <c r="E31" s="122"/>
      <c r="F31" s="351"/>
      <c r="G31" s="86"/>
    </row>
    <row r="32" spans="1:7" ht="15" x14ac:dyDescent="0.25">
      <c r="A32" s="335"/>
      <c r="B32" s="60" t="s">
        <v>117</v>
      </c>
      <c r="C32" s="62">
        <v>0</v>
      </c>
      <c r="D32" s="62">
        <v>0</v>
      </c>
      <c r="E32" s="122"/>
      <c r="F32" s="352"/>
      <c r="G32" s="87"/>
    </row>
    <row r="33" spans="1:11" s="12" customFormat="1" ht="66" customHeight="1" x14ac:dyDescent="0.2">
      <c r="A33" s="41" t="s">
        <v>7</v>
      </c>
      <c r="B33" s="43" t="s">
        <v>200</v>
      </c>
      <c r="C33" s="40" t="s">
        <v>34</v>
      </c>
      <c r="D33" s="40" t="s">
        <v>34</v>
      </c>
      <c r="E33" s="212"/>
      <c r="F33" s="382" t="s">
        <v>273</v>
      </c>
      <c r="G33" s="316"/>
    </row>
    <row r="34" spans="1:11" s="12" customFormat="1" ht="79.5" customHeight="1" x14ac:dyDescent="0.2">
      <c r="A34" s="42" t="s">
        <v>7</v>
      </c>
      <c r="B34" s="46" t="s">
        <v>39</v>
      </c>
      <c r="C34" s="44" t="s">
        <v>17</v>
      </c>
      <c r="D34" s="44" t="s">
        <v>17</v>
      </c>
      <c r="E34" s="151" t="s">
        <v>541</v>
      </c>
      <c r="F34" s="350"/>
      <c r="G34" s="350"/>
    </row>
    <row r="35" spans="1:11" ht="51" x14ac:dyDescent="0.25">
      <c r="A35" s="42" t="s">
        <v>7</v>
      </c>
      <c r="B35" s="28" t="s">
        <v>88</v>
      </c>
      <c r="C35" s="44" t="s">
        <v>17</v>
      </c>
      <c r="D35" s="44" t="s">
        <v>17</v>
      </c>
      <c r="E35" s="122" t="s">
        <v>952</v>
      </c>
      <c r="F35" s="350"/>
      <c r="G35" s="350"/>
    </row>
    <row r="36" spans="1:11" ht="176.25" customHeight="1" x14ac:dyDescent="0.25">
      <c r="A36" s="333" t="s">
        <v>7</v>
      </c>
      <c r="B36" s="119" t="s">
        <v>181</v>
      </c>
      <c r="C36" s="44" t="s">
        <v>17</v>
      </c>
      <c r="D36" s="44" t="s">
        <v>17</v>
      </c>
      <c r="E36" s="160" t="s">
        <v>540</v>
      </c>
      <c r="F36" s="350"/>
      <c r="G36" s="350"/>
    </row>
    <row r="37" spans="1:11" x14ac:dyDescent="0.25">
      <c r="A37" s="334"/>
      <c r="B37" s="61" t="s">
        <v>66</v>
      </c>
      <c r="C37" s="62">
        <v>0</v>
      </c>
      <c r="D37" s="62">
        <v>0</v>
      </c>
      <c r="E37" s="122"/>
      <c r="F37" s="350"/>
      <c r="G37" s="350"/>
      <c r="H37" s="19"/>
      <c r="I37" s="19"/>
      <c r="J37" s="19"/>
      <c r="K37" s="19"/>
    </row>
    <row r="38" spans="1:11" x14ac:dyDescent="0.25">
      <c r="A38" s="335"/>
      <c r="B38" s="60" t="s">
        <v>117</v>
      </c>
      <c r="C38" s="62">
        <v>0</v>
      </c>
      <c r="D38" s="62">
        <v>0</v>
      </c>
      <c r="E38" s="122"/>
      <c r="F38" s="284"/>
      <c r="G38" s="284"/>
      <c r="H38" s="19"/>
      <c r="I38" s="19"/>
      <c r="J38" s="19"/>
      <c r="K38" s="19"/>
    </row>
    <row r="39" spans="1:11" s="7" customFormat="1" ht="52.9" customHeight="1" x14ac:dyDescent="0.25">
      <c r="A39" s="41" t="s">
        <v>8</v>
      </c>
      <c r="B39" s="43" t="s">
        <v>201</v>
      </c>
      <c r="C39" s="40" t="s">
        <v>34</v>
      </c>
      <c r="D39" s="40" t="s">
        <v>34</v>
      </c>
      <c r="E39" s="81" t="s">
        <v>85</v>
      </c>
      <c r="F39" s="382" t="s">
        <v>256</v>
      </c>
      <c r="G39" s="382"/>
    </row>
    <row r="40" spans="1:11" s="7" customFormat="1" ht="99" customHeight="1" x14ac:dyDescent="0.25">
      <c r="A40" s="42" t="s">
        <v>8</v>
      </c>
      <c r="B40" s="50" t="s">
        <v>265</v>
      </c>
      <c r="C40" s="44" t="s">
        <v>17</v>
      </c>
      <c r="D40" s="44" t="s">
        <v>17</v>
      </c>
      <c r="E40" s="151" t="s">
        <v>584</v>
      </c>
      <c r="F40" s="383"/>
      <c r="G40" s="383"/>
    </row>
    <row r="41" spans="1:11" s="7" customFormat="1" ht="58.9" customHeight="1" x14ac:dyDescent="0.25">
      <c r="A41" s="42" t="s">
        <v>8</v>
      </c>
      <c r="B41" s="50" t="s">
        <v>206</v>
      </c>
      <c r="C41" s="44" t="s">
        <v>17</v>
      </c>
      <c r="D41" s="44" t="s">
        <v>17</v>
      </c>
      <c r="E41" s="160" t="s">
        <v>585</v>
      </c>
      <c r="F41" s="383"/>
      <c r="G41" s="383"/>
    </row>
    <row r="42" spans="1:11" s="7" customFormat="1" ht="77.45" customHeight="1" x14ac:dyDescent="0.25">
      <c r="A42" s="42" t="s">
        <v>8</v>
      </c>
      <c r="B42" s="50" t="s">
        <v>82</v>
      </c>
      <c r="C42" s="44" t="s">
        <v>17</v>
      </c>
      <c r="D42" s="44" t="s">
        <v>17</v>
      </c>
      <c r="E42" s="160" t="s">
        <v>953</v>
      </c>
      <c r="F42" s="383"/>
      <c r="G42" s="383"/>
    </row>
    <row r="43" spans="1:11" s="7" customFormat="1" ht="58.9" customHeight="1" x14ac:dyDescent="0.25">
      <c r="A43" s="42" t="s">
        <v>8</v>
      </c>
      <c r="B43" s="50" t="s">
        <v>126</v>
      </c>
      <c r="C43" s="44" t="s">
        <v>17</v>
      </c>
      <c r="D43" s="44" t="s">
        <v>17</v>
      </c>
      <c r="E43" s="160" t="s">
        <v>562</v>
      </c>
      <c r="F43" s="383"/>
      <c r="G43" s="383"/>
    </row>
    <row r="44" spans="1:11" s="7" customFormat="1" ht="58.9" customHeight="1" x14ac:dyDescent="0.25">
      <c r="A44" s="42" t="s">
        <v>8</v>
      </c>
      <c r="B44" s="50" t="s">
        <v>83</v>
      </c>
      <c r="C44" s="44" t="s">
        <v>17</v>
      </c>
      <c r="D44" s="44" t="s">
        <v>17</v>
      </c>
      <c r="E44" s="160" t="s">
        <v>393</v>
      </c>
      <c r="F44" s="383"/>
      <c r="G44" s="383"/>
    </row>
    <row r="45" spans="1:11" s="7" customFormat="1" ht="58.9" customHeight="1" x14ac:dyDescent="0.25">
      <c r="A45" s="42" t="s">
        <v>8</v>
      </c>
      <c r="B45" s="50" t="s">
        <v>127</v>
      </c>
      <c r="C45" s="44" t="s">
        <v>16</v>
      </c>
      <c r="D45" s="44" t="s">
        <v>17</v>
      </c>
      <c r="E45" s="160" t="s">
        <v>394</v>
      </c>
      <c r="F45" s="383"/>
      <c r="G45" s="383"/>
    </row>
    <row r="46" spans="1:11" s="7" customFormat="1" ht="194.25" customHeight="1" x14ac:dyDescent="0.25">
      <c r="A46" s="333" t="s">
        <v>8</v>
      </c>
      <c r="B46" s="119" t="s">
        <v>179</v>
      </c>
      <c r="C46" s="44" t="s">
        <v>17</v>
      </c>
      <c r="D46" s="44" t="s">
        <v>17</v>
      </c>
      <c r="E46" s="160" t="s">
        <v>540</v>
      </c>
      <c r="F46" s="383"/>
      <c r="G46" s="383"/>
    </row>
    <row r="47" spans="1:11" s="7" customFormat="1" ht="14.25" x14ac:dyDescent="0.25">
      <c r="A47" s="385"/>
      <c r="B47" s="61" t="s">
        <v>66</v>
      </c>
      <c r="C47" s="62">
        <v>0</v>
      </c>
      <c r="D47" s="62">
        <v>0</v>
      </c>
      <c r="E47" s="228"/>
      <c r="F47" s="383"/>
      <c r="G47" s="383"/>
    </row>
    <row r="48" spans="1:11" s="7" customFormat="1" ht="14.25" x14ac:dyDescent="0.25">
      <c r="A48" s="386"/>
      <c r="B48" s="60" t="s">
        <v>117</v>
      </c>
      <c r="C48" s="62">
        <v>0</v>
      </c>
      <c r="D48" s="62">
        <v>0</v>
      </c>
      <c r="E48" s="228"/>
      <c r="F48" s="384"/>
      <c r="G48" s="384"/>
    </row>
  </sheetData>
  <mergeCells count="19">
    <mergeCell ref="F39:F48"/>
    <mergeCell ref="G39:G48"/>
    <mergeCell ref="A46:A48"/>
    <mergeCell ref="F25:F32"/>
    <mergeCell ref="F33:F38"/>
    <mergeCell ref="G33:G38"/>
    <mergeCell ref="A36:A38"/>
    <mergeCell ref="A30:A32"/>
    <mergeCell ref="A22:A24"/>
    <mergeCell ref="G6:G11"/>
    <mergeCell ref="F12:F24"/>
    <mergeCell ref="G12:G24"/>
    <mergeCell ref="A1:B1"/>
    <mergeCell ref="F6:F11"/>
    <mergeCell ref="C1:F2"/>
    <mergeCell ref="A2:B2"/>
    <mergeCell ref="C5:D5"/>
    <mergeCell ref="A4:A5"/>
    <mergeCell ref="A9:A11"/>
  </mergeCells>
  <conditionalFormatting sqref="C6">
    <cfRule type="cellIs" dxfId="192" priority="200" operator="equal">
      <formula>"Not applicable"</formula>
    </cfRule>
  </conditionalFormatting>
  <conditionalFormatting sqref="D6">
    <cfRule type="cellIs" dxfId="191" priority="199" operator="equal">
      <formula>"Not applicable"</formula>
    </cfRule>
  </conditionalFormatting>
  <conditionalFormatting sqref="C12">
    <cfRule type="cellIs" dxfId="190" priority="198" operator="equal">
      <formula>"Not applicable"</formula>
    </cfRule>
  </conditionalFormatting>
  <conditionalFormatting sqref="D12">
    <cfRule type="cellIs" dxfId="189" priority="197" operator="equal">
      <formula>"Not applicable"</formula>
    </cfRule>
  </conditionalFormatting>
  <conditionalFormatting sqref="C33">
    <cfRule type="cellIs" dxfId="188" priority="192" operator="equal">
      <formula>"Not applicable"</formula>
    </cfRule>
  </conditionalFormatting>
  <conditionalFormatting sqref="D33">
    <cfRule type="cellIs" dxfId="187" priority="191" operator="equal">
      <formula>"Not applicable"</formula>
    </cfRule>
  </conditionalFormatting>
  <conditionalFormatting sqref="C25">
    <cfRule type="cellIs" dxfId="186" priority="165" operator="equal">
      <formula>"Not applicable"</formula>
    </cfRule>
  </conditionalFormatting>
  <conditionalFormatting sqref="D25">
    <cfRule type="cellIs" dxfId="185" priority="164" operator="equal">
      <formula>"Not applicable"</formula>
    </cfRule>
  </conditionalFormatting>
  <conditionalFormatting sqref="C39">
    <cfRule type="cellIs" dxfId="184" priority="147" operator="equal">
      <formula>"Not applicable"</formula>
    </cfRule>
  </conditionalFormatting>
  <conditionalFormatting sqref="D39">
    <cfRule type="cellIs" dxfId="183" priority="146" operator="equal">
      <formula>"Not applicable"</formula>
    </cfRule>
  </conditionalFormatting>
  <dataValidations count="1">
    <dataValidation type="list" allowBlank="1" showInputMessage="1" showErrorMessage="1" sqref="C6:D6 C12:D12 C33:D33 C25:D25 C39:D39" xr:uid="{00000000-0002-0000-0E00-000000000000}">
      <formula1>"Applicable, Not applicable"</formula1>
    </dataValidation>
  </dataValidations>
  <hyperlinks>
    <hyperlink ref="A2:B2" location="Instructions!A1" display="◄◄ Back to instructions" xr:uid="{00000000-0004-0000-0E00-000000000000}"/>
  </hyperlinks>
  <pageMargins left="0.23622047244094491" right="0.23622047244094491" top="0.74803149606299213" bottom="0.74803149606299213" header="0.31496062992125984" footer="0.31496062992125984"/>
  <pageSetup paperSize="8" fitToHeight="0" orientation="landscape" r:id="rId1"/>
  <rowBreaks count="4" manualBreakCount="4">
    <brk id="11" max="16383" man="1"/>
    <brk id="24" max="16383" man="1"/>
    <brk id="32" max="16383" man="1"/>
    <brk id="38" max="16383" man="1"/>
  </rowBreaks>
  <extLst>
    <ext xmlns:x14="http://schemas.microsoft.com/office/spreadsheetml/2009/9/main" uri="{78C0D931-6437-407d-A8EE-F0AAD7539E65}">
      <x14:conditionalFormattings>
        <x14:conditionalFormatting xmlns:xm="http://schemas.microsoft.com/office/excel/2006/main">
          <x14:cfRule type="cellIs" priority="239" operator="equal" id="{E15F6450-B8B1-4077-B68B-9D6AD990F19B}">
            <xm:f>Ratings!$B$7</xm:f>
            <x14:dxf>
              <fill>
                <patternFill>
                  <bgColor theme="3" tint="0.39994506668294322"/>
                </patternFill>
              </fill>
            </x14:dxf>
          </x14:cfRule>
          <x14:cfRule type="cellIs" priority="240" operator="equal" id="{0E6277E5-E755-4969-981E-15D4F93A8216}">
            <xm:f>Ratings!$B$8</xm:f>
            <x14:dxf>
              <fill>
                <patternFill>
                  <bgColor rgb="FF00B050"/>
                </patternFill>
              </fill>
            </x14:dxf>
          </x14:cfRule>
          <x14:cfRule type="cellIs" priority="241" operator="equal" id="{04CB76B4-D34F-495C-AECC-A483C0E1A9E6}">
            <xm:f>Ratings!$B$9</xm:f>
            <x14:dxf>
              <font>
                <color auto="1"/>
              </font>
              <fill>
                <patternFill>
                  <bgColor rgb="FFFFFF00"/>
                </patternFill>
              </fill>
            </x14:dxf>
          </x14:cfRule>
          <x14:cfRule type="cellIs" priority="242" operator="equal" id="{A8AB111C-F4E3-4A8F-9C25-DA431C964A61}">
            <xm:f>Ratings!$B$10</xm:f>
            <x14:dxf>
              <fill>
                <patternFill>
                  <bgColor rgb="FFFFC000"/>
                </patternFill>
              </fill>
            </x14:dxf>
          </x14:cfRule>
          <x14:cfRule type="cellIs" priority="243" operator="equal" id="{5E88EB9D-033F-4E98-90D6-502F851FD8A2}">
            <xm:f>Ratings!$B$11</xm:f>
            <x14:dxf>
              <fill>
                <patternFill>
                  <bgColor rgb="FFFF0000"/>
                </patternFill>
              </fill>
            </x14:dxf>
          </x14:cfRule>
          <xm:sqref>E13</xm:sqref>
        </x14:conditionalFormatting>
        <x14:conditionalFormatting xmlns:xm="http://schemas.microsoft.com/office/excel/2006/main">
          <x14:cfRule type="cellIs" priority="229" operator="equal" id="{32B819B1-3D23-41F0-B94E-95A420FE9D31}">
            <xm:f>Ratings!$B$7</xm:f>
            <x14:dxf>
              <fill>
                <patternFill>
                  <bgColor theme="3" tint="0.39994506668294322"/>
                </patternFill>
              </fill>
            </x14:dxf>
          </x14:cfRule>
          <x14:cfRule type="cellIs" priority="230" operator="equal" id="{076081D9-3D23-44E2-93A4-9AD685F5013C}">
            <xm:f>Ratings!$B$8</xm:f>
            <x14:dxf>
              <fill>
                <patternFill>
                  <bgColor rgb="FF00B050"/>
                </patternFill>
              </fill>
            </x14:dxf>
          </x14:cfRule>
          <x14:cfRule type="cellIs" priority="231" operator="equal" id="{DFC74A17-24AA-4BA7-9B01-C4E1A7577A8B}">
            <xm:f>Ratings!$B$9</xm:f>
            <x14:dxf>
              <font>
                <color auto="1"/>
              </font>
              <fill>
                <patternFill>
                  <bgColor rgb="FFFFFF00"/>
                </patternFill>
              </fill>
            </x14:dxf>
          </x14:cfRule>
          <x14:cfRule type="cellIs" priority="232" operator="equal" id="{ED225F48-0A1B-49F8-A7F5-18484DF7CC94}">
            <xm:f>Ratings!$B$10</xm:f>
            <x14:dxf>
              <fill>
                <patternFill>
                  <bgColor rgb="FFFFC000"/>
                </patternFill>
              </fill>
            </x14:dxf>
          </x14:cfRule>
          <x14:cfRule type="cellIs" priority="233" operator="equal" id="{431982D9-D43F-4D3F-8F37-763F187C617B}">
            <xm:f>Ratings!$B$11</xm:f>
            <x14:dxf>
              <fill>
                <patternFill>
                  <bgColor rgb="FFFF0000"/>
                </patternFill>
              </fill>
            </x14:dxf>
          </x14:cfRule>
          <xm:sqref>F12</xm:sqref>
        </x14:conditionalFormatting>
        <x14:conditionalFormatting xmlns:xm="http://schemas.microsoft.com/office/excel/2006/main">
          <x14:cfRule type="cellIs" priority="66" operator="equal" id="{F5DE7B36-67A9-4C62-8097-EB5622701D96}">
            <xm:f>Ratings!$B$7</xm:f>
            <x14:dxf>
              <fill>
                <patternFill>
                  <bgColor theme="3" tint="0.39994506668294322"/>
                </patternFill>
              </fill>
            </x14:dxf>
          </x14:cfRule>
          <x14:cfRule type="cellIs" priority="67" operator="equal" id="{51B21FB3-94D6-4162-9F71-4708B2D68C59}">
            <xm:f>Ratings!$B$8</xm:f>
            <x14:dxf>
              <fill>
                <patternFill>
                  <bgColor rgb="FF00B050"/>
                </patternFill>
              </fill>
            </x14:dxf>
          </x14:cfRule>
          <x14:cfRule type="cellIs" priority="68" operator="equal" id="{5EEC6648-8ADB-489E-B89E-5773F3A24DAC}">
            <xm:f>Ratings!$B$9</xm:f>
            <x14:dxf>
              <font>
                <color auto="1"/>
              </font>
              <fill>
                <patternFill>
                  <bgColor rgb="FFFFFF00"/>
                </patternFill>
              </fill>
            </x14:dxf>
          </x14:cfRule>
          <x14:cfRule type="cellIs" priority="69" operator="equal" id="{C78563F2-B3E1-4992-B90F-4AABB599E4B4}">
            <xm:f>Ratings!$B$10</xm:f>
            <x14:dxf>
              <fill>
                <patternFill>
                  <bgColor rgb="FFFFC000"/>
                </patternFill>
              </fill>
            </x14:dxf>
          </x14:cfRule>
          <x14:cfRule type="cellIs" priority="70" operator="equal" id="{6EE947D9-BC6F-4C1B-A7F3-C38B21BF28FE}">
            <xm:f>Ratings!$B$11</xm:f>
            <x14:dxf>
              <fill>
                <patternFill>
                  <bgColor rgb="FFFF0000"/>
                </patternFill>
              </fill>
            </x14:dxf>
          </x14:cfRule>
          <xm:sqref>C47:D48</xm:sqref>
        </x14:conditionalFormatting>
        <x14:conditionalFormatting xmlns:xm="http://schemas.microsoft.com/office/excel/2006/main">
          <x14:cfRule type="cellIs" priority="41" operator="equal" id="{AAEB25DA-F3BB-4244-9697-805548BD462F}">
            <xm:f>Ratings!$B$7</xm:f>
            <x14:dxf>
              <fill>
                <patternFill>
                  <bgColor theme="3" tint="0.39994506668294322"/>
                </patternFill>
              </fill>
            </x14:dxf>
          </x14:cfRule>
          <x14:cfRule type="cellIs" priority="42" operator="equal" id="{F0C2D942-990A-4F18-8459-D784D3C44A76}">
            <xm:f>Ratings!$B$8</xm:f>
            <x14:dxf>
              <fill>
                <patternFill>
                  <bgColor rgb="FF00B050"/>
                </patternFill>
              </fill>
            </x14:dxf>
          </x14:cfRule>
          <x14:cfRule type="cellIs" priority="43" operator="equal" id="{EFC725CB-5F2E-4CFB-B6E2-71803CA4B0D2}">
            <xm:f>Ratings!$B$9</xm:f>
            <x14:dxf>
              <font>
                <color auto="1"/>
              </font>
              <fill>
                <patternFill>
                  <bgColor rgb="FFFFFF00"/>
                </patternFill>
              </fill>
            </x14:dxf>
          </x14:cfRule>
          <x14:cfRule type="cellIs" priority="44" operator="equal" id="{37C2498C-EE1E-4000-9AE8-61DA76BA2707}">
            <xm:f>Ratings!$B$10</xm:f>
            <x14:dxf>
              <fill>
                <patternFill>
                  <bgColor rgb="FFFFC000"/>
                </patternFill>
              </fill>
            </x14:dxf>
          </x14:cfRule>
          <x14:cfRule type="cellIs" priority="45" operator="equal" id="{04B43A0D-B092-4550-A23D-C6B722F82EB3}">
            <xm:f>Ratings!$B$11</xm:f>
            <x14:dxf>
              <fill>
                <patternFill>
                  <bgColor rgb="FFFF0000"/>
                </patternFill>
              </fill>
            </x14:dxf>
          </x14:cfRule>
          <xm:sqref>C37:D38</xm:sqref>
        </x14:conditionalFormatting>
        <x14:conditionalFormatting xmlns:xm="http://schemas.microsoft.com/office/excel/2006/main">
          <x14:cfRule type="cellIs" priority="36" operator="equal" id="{A39B5355-CD9C-4C2B-89DB-AB6D7454AF37}">
            <xm:f>Ratings!$B$7</xm:f>
            <x14:dxf>
              <fill>
                <patternFill>
                  <bgColor theme="3" tint="0.39994506668294322"/>
                </patternFill>
              </fill>
            </x14:dxf>
          </x14:cfRule>
          <x14:cfRule type="cellIs" priority="37" operator="equal" id="{7733145C-06BA-43D3-A278-195C6D324C7A}">
            <xm:f>Ratings!$B$8</xm:f>
            <x14:dxf>
              <fill>
                <patternFill>
                  <bgColor rgb="FF00B050"/>
                </patternFill>
              </fill>
            </x14:dxf>
          </x14:cfRule>
          <x14:cfRule type="cellIs" priority="38" operator="equal" id="{23E3625F-CCC4-42D3-BC2C-243CE877DE8B}">
            <xm:f>Ratings!$B$9</xm:f>
            <x14:dxf>
              <font>
                <color auto="1"/>
              </font>
              <fill>
                <patternFill>
                  <bgColor rgb="FFFFFF00"/>
                </patternFill>
              </fill>
            </x14:dxf>
          </x14:cfRule>
          <x14:cfRule type="cellIs" priority="39" operator="equal" id="{626E46BE-5851-4478-90EB-B8446E1E2914}">
            <xm:f>Ratings!$B$10</xm:f>
            <x14:dxf>
              <fill>
                <patternFill>
                  <bgColor rgb="FFFFC000"/>
                </patternFill>
              </fill>
            </x14:dxf>
          </x14:cfRule>
          <x14:cfRule type="cellIs" priority="40" operator="equal" id="{898942B8-FEF4-42A1-96D2-9C20DBBD9FB4}">
            <xm:f>Ratings!$B$11</xm:f>
            <x14:dxf>
              <fill>
                <patternFill>
                  <bgColor rgb="FFFF0000"/>
                </patternFill>
              </fill>
            </x14:dxf>
          </x14:cfRule>
          <xm:sqref>C31:D32</xm:sqref>
        </x14:conditionalFormatting>
        <x14:conditionalFormatting xmlns:xm="http://schemas.microsoft.com/office/excel/2006/main">
          <x14:cfRule type="cellIs" priority="31" operator="equal" id="{D9748E4C-DD3E-4F18-9DD3-8AF06902F4AB}">
            <xm:f>Ratings!$B$7</xm:f>
            <x14:dxf>
              <fill>
                <patternFill>
                  <bgColor theme="3" tint="0.39994506668294322"/>
                </patternFill>
              </fill>
            </x14:dxf>
          </x14:cfRule>
          <x14:cfRule type="cellIs" priority="32" operator="equal" id="{7E9F2CA3-A430-4EB3-969D-ECCEB6747985}">
            <xm:f>Ratings!$B$8</xm:f>
            <x14:dxf>
              <fill>
                <patternFill>
                  <bgColor rgb="FF00B050"/>
                </patternFill>
              </fill>
            </x14:dxf>
          </x14:cfRule>
          <x14:cfRule type="cellIs" priority="33" operator="equal" id="{E4C3340C-AA26-40B1-BD05-E2B591D522D1}">
            <xm:f>Ratings!$B$9</xm:f>
            <x14:dxf>
              <font>
                <color auto="1"/>
              </font>
              <fill>
                <patternFill>
                  <bgColor rgb="FFFFFF00"/>
                </patternFill>
              </fill>
            </x14:dxf>
          </x14:cfRule>
          <x14:cfRule type="cellIs" priority="34" operator="equal" id="{9DF7F641-D75F-40CA-B807-CB7FCABB642E}">
            <xm:f>Ratings!$B$10</xm:f>
            <x14:dxf>
              <fill>
                <patternFill>
                  <bgColor rgb="FFFFC000"/>
                </patternFill>
              </fill>
            </x14:dxf>
          </x14:cfRule>
          <x14:cfRule type="cellIs" priority="35" operator="equal" id="{D813D839-E00C-4282-B914-9B83EFEF7E04}">
            <xm:f>Ratings!$B$11</xm:f>
            <x14:dxf>
              <fill>
                <patternFill>
                  <bgColor rgb="FFFF0000"/>
                </patternFill>
              </fill>
            </x14:dxf>
          </x14:cfRule>
          <xm:sqref>C23:D24</xm:sqref>
        </x14:conditionalFormatting>
        <x14:conditionalFormatting xmlns:xm="http://schemas.microsoft.com/office/excel/2006/main">
          <x14:cfRule type="cellIs" priority="26" operator="equal" id="{0D779F71-E12E-4E91-B13A-A306CE0C294E}">
            <xm:f>Ratings!$B$7</xm:f>
            <x14:dxf>
              <fill>
                <patternFill>
                  <bgColor theme="3" tint="0.39994506668294322"/>
                </patternFill>
              </fill>
            </x14:dxf>
          </x14:cfRule>
          <x14:cfRule type="cellIs" priority="27" operator="equal" id="{809F3B89-5B85-479D-8D76-DD0AAF41B973}">
            <xm:f>Ratings!$B$8</xm:f>
            <x14:dxf>
              <fill>
                <patternFill>
                  <bgColor rgb="FF00B050"/>
                </patternFill>
              </fill>
            </x14:dxf>
          </x14:cfRule>
          <x14:cfRule type="cellIs" priority="28" operator="equal" id="{3A011277-3D30-473A-BA0A-DCCFE24ECE99}">
            <xm:f>Ratings!$B$9</xm:f>
            <x14:dxf>
              <font>
                <color auto="1"/>
              </font>
              <fill>
                <patternFill>
                  <bgColor rgb="FFFFFF00"/>
                </patternFill>
              </fill>
            </x14:dxf>
          </x14:cfRule>
          <x14:cfRule type="cellIs" priority="29" operator="equal" id="{62261FA3-186C-49EC-BB94-4D461B6CC871}">
            <xm:f>Ratings!$B$10</xm:f>
            <x14:dxf>
              <fill>
                <patternFill>
                  <bgColor rgb="FFFFC000"/>
                </patternFill>
              </fill>
            </x14:dxf>
          </x14:cfRule>
          <x14:cfRule type="cellIs" priority="30" operator="equal" id="{5EE118A0-6E4B-4016-B0A1-25D7ECFF4999}">
            <xm:f>Ratings!$B$11</xm:f>
            <x14:dxf>
              <fill>
                <patternFill>
                  <bgColor rgb="FFFF0000"/>
                </patternFill>
              </fill>
            </x14:dxf>
          </x14:cfRule>
          <xm:sqref>C10:D11</xm:sqref>
        </x14:conditionalFormatting>
        <x14:conditionalFormatting xmlns:xm="http://schemas.microsoft.com/office/excel/2006/main">
          <x14:cfRule type="cellIs" priority="21" operator="equal" id="{A4F3F317-3BB7-4E9C-A888-B5369EAB4652}">
            <xm:f>Ratings!$B$7</xm:f>
            <x14:dxf>
              <fill>
                <patternFill>
                  <bgColor theme="3" tint="0.39994506668294322"/>
                </patternFill>
              </fill>
            </x14:dxf>
          </x14:cfRule>
          <x14:cfRule type="cellIs" priority="22" operator="equal" id="{DCFCFC06-ACB5-4F99-A8D7-4812D6C807BB}">
            <xm:f>Ratings!$B$8</xm:f>
            <x14:dxf>
              <fill>
                <patternFill>
                  <bgColor rgb="FF00B050"/>
                </patternFill>
              </fill>
            </x14:dxf>
          </x14:cfRule>
          <x14:cfRule type="cellIs" priority="23" operator="equal" id="{6C0D957E-3120-4E3B-A366-2E15D3C11072}">
            <xm:f>Ratings!$B$9</xm:f>
            <x14:dxf>
              <font>
                <color auto="1"/>
              </font>
              <fill>
                <patternFill>
                  <bgColor rgb="FFFFFF00"/>
                </patternFill>
              </fill>
            </x14:dxf>
          </x14:cfRule>
          <x14:cfRule type="cellIs" priority="24" operator="equal" id="{6B0B2332-4887-4062-9E2F-F4120EF84F1B}">
            <xm:f>Ratings!$B$10</xm:f>
            <x14:dxf>
              <fill>
                <patternFill>
                  <bgColor rgb="FFFFC000"/>
                </patternFill>
              </fill>
            </x14:dxf>
          </x14:cfRule>
          <x14:cfRule type="cellIs" priority="25" operator="equal" id="{74BCAE26-BAB8-40AF-8D83-4373EF5C4643}">
            <xm:f>Ratings!$B$11</xm:f>
            <x14:dxf>
              <fill>
                <patternFill>
                  <bgColor rgb="FFFF0000"/>
                </patternFill>
              </fill>
            </x14:dxf>
          </x14:cfRule>
          <xm:sqref>C7:D9</xm:sqref>
        </x14:conditionalFormatting>
        <x14:conditionalFormatting xmlns:xm="http://schemas.microsoft.com/office/excel/2006/main">
          <x14:cfRule type="cellIs" priority="16" operator="equal" id="{8F2F8D30-BBDD-4615-B018-EB8761C74088}">
            <xm:f>Ratings!$B$7</xm:f>
            <x14:dxf>
              <fill>
                <patternFill>
                  <bgColor theme="3" tint="0.39994506668294322"/>
                </patternFill>
              </fill>
            </x14:dxf>
          </x14:cfRule>
          <x14:cfRule type="cellIs" priority="17" operator="equal" id="{1AC91EF8-CE34-4B85-BD89-F8E502919615}">
            <xm:f>Ratings!$B$8</xm:f>
            <x14:dxf>
              <fill>
                <patternFill>
                  <bgColor rgb="FF00B050"/>
                </patternFill>
              </fill>
            </x14:dxf>
          </x14:cfRule>
          <x14:cfRule type="cellIs" priority="18" operator="equal" id="{85B9BE15-8804-4CA9-9808-1A37D2583E03}">
            <xm:f>Ratings!$B$9</xm:f>
            <x14:dxf>
              <font>
                <color auto="1"/>
              </font>
              <fill>
                <patternFill>
                  <bgColor rgb="FFFFFF00"/>
                </patternFill>
              </fill>
            </x14:dxf>
          </x14:cfRule>
          <x14:cfRule type="cellIs" priority="19" operator="equal" id="{39781B80-C97E-4EC4-99F9-009919043F5B}">
            <xm:f>Ratings!$B$10</xm:f>
            <x14:dxf>
              <fill>
                <patternFill>
                  <bgColor rgb="FFFFC000"/>
                </patternFill>
              </fill>
            </x14:dxf>
          </x14:cfRule>
          <x14:cfRule type="cellIs" priority="20" operator="equal" id="{9C970875-DA51-408A-9B2B-6DB778438410}">
            <xm:f>Ratings!$B$11</xm:f>
            <x14:dxf>
              <fill>
                <patternFill>
                  <bgColor rgb="FFFF0000"/>
                </patternFill>
              </fill>
            </x14:dxf>
          </x14:cfRule>
          <xm:sqref>C13:D22</xm:sqref>
        </x14:conditionalFormatting>
        <x14:conditionalFormatting xmlns:xm="http://schemas.microsoft.com/office/excel/2006/main">
          <x14:cfRule type="cellIs" priority="11" operator="equal" id="{7F240D57-6CC0-4D17-BF6A-B833F2C380BA}">
            <xm:f>Ratings!$B$7</xm:f>
            <x14:dxf>
              <fill>
                <patternFill>
                  <bgColor theme="3" tint="0.39994506668294322"/>
                </patternFill>
              </fill>
            </x14:dxf>
          </x14:cfRule>
          <x14:cfRule type="cellIs" priority="12" operator="equal" id="{54FDD5D2-8013-433E-9443-7F8AFAFB9548}">
            <xm:f>Ratings!$B$8</xm:f>
            <x14:dxf>
              <fill>
                <patternFill>
                  <bgColor rgb="FF00B050"/>
                </patternFill>
              </fill>
            </x14:dxf>
          </x14:cfRule>
          <x14:cfRule type="cellIs" priority="13" operator="equal" id="{E531D68F-5E8E-4E74-907F-9C83D4A1929B}">
            <xm:f>Ratings!$B$9</xm:f>
            <x14:dxf>
              <font>
                <color auto="1"/>
              </font>
              <fill>
                <patternFill>
                  <bgColor rgb="FFFFFF00"/>
                </patternFill>
              </fill>
            </x14:dxf>
          </x14:cfRule>
          <x14:cfRule type="cellIs" priority="14" operator="equal" id="{22ED53F0-3EAA-43E0-8479-2B6C5D24CA89}">
            <xm:f>Ratings!$B$10</xm:f>
            <x14:dxf>
              <fill>
                <patternFill>
                  <bgColor rgb="FFFFC000"/>
                </patternFill>
              </fill>
            </x14:dxf>
          </x14:cfRule>
          <x14:cfRule type="cellIs" priority="15" operator="equal" id="{D9F5A513-2A95-4ADD-9BB8-7BA3E66137EC}">
            <xm:f>Ratings!$B$11</xm:f>
            <x14:dxf>
              <fill>
                <patternFill>
                  <bgColor rgb="FFFF0000"/>
                </patternFill>
              </fill>
            </x14:dxf>
          </x14:cfRule>
          <xm:sqref>C26:D30</xm:sqref>
        </x14:conditionalFormatting>
        <x14:conditionalFormatting xmlns:xm="http://schemas.microsoft.com/office/excel/2006/main">
          <x14:cfRule type="cellIs" priority="6" operator="equal" id="{18270447-A121-4550-8F4E-D18DC824D697}">
            <xm:f>Ratings!$B$7</xm:f>
            <x14:dxf>
              <fill>
                <patternFill>
                  <bgColor theme="3" tint="0.39994506668294322"/>
                </patternFill>
              </fill>
            </x14:dxf>
          </x14:cfRule>
          <x14:cfRule type="cellIs" priority="7" operator="equal" id="{3BE10B40-DB61-42F2-A1DC-7CD7DAE80A39}">
            <xm:f>Ratings!$B$8</xm:f>
            <x14:dxf>
              <fill>
                <patternFill>
                  <bgColor rgb="FF00B050"/>
                </patternFill>
              </fill>
            </x14:dxf>
          </x14:cfRule>
          <x14:cfRule type="cellIs" priority="8" operator="equal" id="{BDA918C8-D789-4F1F-A629-C32635533865}">
            <xm:f>Ratings!$B$9</xm:f>
            <x14:dxf>
              <font>
                <color auto="1"/>
              </font>
              <fill>
                <patternFill>
                  <bgColor rgb="FFFFFF00"/>
                </patternFill>
              </fill>
            </x14:dxf>
          </x14:cfRule>
          <x14:cfRule type="cellIs" priority="9" operator="equal" id="{A7C6325F-FD70-4268-9428-EDFE225EADA9}">
            <xm:f>Ratings!$B$10</xm:f>
            <x14:dxf>
              <fill>
                <patternFill>
                  <bgColor rgb="FFFFC000"/>
                </patternFill>
              </fill>
            </x14:dxf>
          </x14:cfRule>
          <x14:cfRule type="cellIs" priority="10" operator="equal" id="{93529D17-2723-46B9-B080-0B9BC67FE4DF}">
            <xm:f>Ratings!$B$11</xm:f>
            <x14:dxf>
              <fill>
                <patternFill>
                  <bgColor rgb="FFFF0000"/>
                </patternFill>
              </fill>
            </x14:dxf>
          </x14:cfRule>
          <xm:sqref>C34:D36</xm:sqref>
        </x14:conditionalFormatting>
        <x14:conditionalFormatting xmlns:xm="http://schemas.microsoft.com/office/excel/2006/main">
          <x14:cfRule type="cellIs" priority="1" operator="equal" id="{F6B1734D-9B26-472A-82ED-AF3D95CC3D93}">
            <xm:f>Ratings!$B$7</xm:f>
            <x14:dxf>
              <fill>
                <patternFill>
                  <bgColor theme="3" tint="0.39994506668294322"/>
                </patternFill>
              </fill>
            </x14:dxf>
          </x14:cfRule>
          <x14:cfRule type="cellIs" priority="2" operator="equal" id="{32F94B4C-FBF2-4C69-9F1E-622BEF209216}">
            <xm:f>Ratings!$B$8</xm:f>
            <x14:dxf>
              <fill>
                <patternFill>
                  <bgColor rgb="FF00B050"/>
                </patternFill>
              </fill>
            </x14:dxf>
          </x14:cfRule>
          <x14:cfRule type="cellIs" priority="3" operator="equal" id="{5344D795-649D-438E-8B59-7E31E3B8AACF}">
            <xm:f>Ratings!$B$9</xm:f>
            <x14:dxf>
              <font>
                <color auto="1"/>
              </font>
              <fill>
                <patternFill>
                  <bgColor rgb="FFFFFF00"/>
                </patternFill>
              </fill>
            </x14:dxf>
          </x14:cfRule>
          <x14:cfRule type="cellIs" priority="4" operator="equal" id="{13074FE1-ABC4-4C4F-8FCE-7CF768F3F077}">
            <xm:f>Ratings!$B$10</xm:f>
            <x14:dxf>
              <fill>
                <patternFill>
                  <bgColor rgb="FFFFC000"/>
                </patternFill>
              </fill>
            </x14:dxf>
          </x14:cfRule>
          <x14:cfRule type="cellIs" priority="5" operator="equal" id="{3C607C56-EDC5-49DD-9F6E-2987CDFE1129}">
            <xm:f>Ratings!$B$11</xm:f>
            <x14:dxf>
              <fill>
                <patternFill>
                  <bgColor rgb="FFFF0000"/>
                </patternFill>
              </fill>
            </x14:dxf>
          </x14:cfRule>
          <xm:sqref>C40:D46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Ratings!$B$6:$B$11</xm:f>
          </x14:formula1>
          <xm:sqref>C34:D36 C40:D46 C7:D9 C26:D30 C13:D22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DH Document" ma:contentTypeID="0x010100B9957A1BF2FBE8478EF96F1BD89AD4CA00577320BB01E7F74988CFEEA64BAB2A3C" ma:contentTypeVersion="65" ma:contentTypeDescription="" ma:contentTypeScope="" ma:versionID="0ef808c95beb94b20c11301a9bbcb60b">
  <xsd:schema xmlns:xsd="http://www.w3.org/2001/XMLSchema" xmlns:xs="http://www.w3.org/2001/XMLSchema" xmlns:p="http://schemas.microsoft.com/office/2006/metadata/properties" xmlns:ns1="http://schemas.microsoft.com/sharepoint/v3" xmlns:ns2="1eee4ddb-a1f9-40b8-9282-d53ea582adeb" xmlns:ns5="http://schemas.microsoft.com/sharepoint/v4" targetNamespace="http://schemas.microsoft.com/office/2006/metadata/properties" ma:root="true" ma:fieldsID="0c4654ac45b90eb81cda357197b161ce" ns1:_="" ns2:_="" ns5:_="">
    <xsd:import namespace="http://schemas.microsoft.com/sharepoint/v3"/>
    <xsd:import namespace="1eee4ddb-a1f9-40b8-9282-d53ea582adeb"/>
    <xsd:import namespace="http://schemas.microsoft.com/sharepoint/v4"/>
    <xsd:element name="properties">
      <xsd:complexType>
        <xsd:sequence>
          <xsd:element name="documentManagement">
            <xsd:complexType>
              <xsd:all>
                <xsd:element ref="ns2:Alternative_x0020_or_x0020_sub_x0020_tiltle" minOccurs="0"/>
                <xsd:element ref="ns2:DocumentAuthor" minOccurs="0"/>
                <xsd:element ref="ns2:Document_x0020_Status" minOccurs="0"/>
                <xsd:element ref="ns2:Document_x0020_Description" minOccurs="0"/>
                <xsd:element ref="ns2:Reviewer" minOccurs="0"/>
                <xsd:element ref="ns2:Approver" minOccurs="0"/>
                <xsd:element ref="ns2:Related_x0020_Document_x0020_Link" minOccurs="0"/>
                <xsd:element ref="ns2:Related_x0020_Document" minOccurs="0"/>
                <xsd:element ref="ns2:External_x0020_File_x0020_Reference" minOccurs="0"/>
                <xsd:element ref="ns2:Retention_x0020_Trigger_x0020_Date" minOccurs="0"/>
                <xsd:element ref="ns2:TaxKeywordTaxHTField" minOccurs="0"/>
                <xsd:element ref="ns2:_dlc_DocId" minOccurs="0"/>
                <xsd:element ref="ns2:_dlc_DocIdUrl" minOccurs="0"/>
                <xsd:element ref="ns2:_dlc_DocIdPersistId" minOccurs="0"/>
                <xsd:element ref="ns2:e993c7ebdb0844bda77b49081e8191e4" minOccurs="0"/>
                <xsd:element ref="ns2:TaxCatchAll" minOccurs="0"/>
                <xsd:element ref="ns2:p5ac729c83584e2f99a2fbaff852a3d5" minOccurs="0"/>
                <xsd:element ref="ns2:a729509b32a34273afbf773e0c72336c" minOccurs="0"/>
                <xsd:element ref="ns2:i06e5c8e6a124e91a91eaec9d03479dc" minOccurs="0"/>
                <xsd:element ref="ns2:TaxCatchAllLabel" minOccurs="0"/>
                <xsd:element ref="ns2:kcf4eeeda3c84b5b986ab6be7add1d2a" minOccurs="0"/>
                <xsd:element ref="ns1:_dlc_Exempt" minOccurs="0"/>
                <xsd:element ref="ns1:_dlc_ExpireDateSaved" minOccurs="0"/>
                <xsd:element ref="ns1:_dlc_ExpireDat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4" nillable="true" ma:displayName="Exempt from Policy" ma:hidden="true" ma:internalName="_dlc_Exempt" ma:readOnly="true">
      <xsd:simpleType>
        <xsd:restriction base="dms:Unknown"/>
      </xsd:simpleType>
    </xsd:element>
    <xsd:element name="_dlc_ExpireDateSaved" ma:index="35" nillable="true" ma:displayName="Original Expiration Date" ma:hidden="true" ma:internalName="_dlc_ExpireDateSaved" ma:readOnly="true">
      <xsd:simpleType>
        <xsd:restriction base="dms:DateTime"/>
      </xsd:simpleType>
    </xsd:element>
    <xsd:element name="_dlc_ExpireDate" ma:index="36"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ee4ddb-a1f9-40b8-9282-d53ea582adeb" elementFormDefault="qualified">
    <xsd:import namespace="http://schemas.microsoft.com/office/2006/documentManagement/types"/>
    <xsd:import namespace="http://schemas.microsoft.com/office/infopath/2007/PartnerControls"/>
    <xsd:element name="Alternative_x0020_or_x0020_sub_x0020_tiltle" ma:index="1" nillable="true" ma:displayName="Alternative or sub title" ma:internalName="Alternative_x0020_or_x0020_sub_x0020_tiltle">
      <xsd:simpleType>
        <xsd:restriction base="dms:Text">
          <xsd:maxLength value="255"/>
        </xsd:restriction>
      </xsd:simpleType>
    </xsd:element>
    <xsd:element name="DocumentAuthor" ma:index="4" nillable="true" ma:displayName="Additional Authors" ma:list="UserInfo" ma:SharePointGroup="0" ma:internalName="Docum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6" nillable="true" ma:displayName="Document Status" ma:default="Shared" ma:format="Dropdown" ma:internalName="Document_x0020_Status" ma:readOnly="false">
      <xsd:simpleType>
        <xsd:restriction base="dms:Choice">
          <xsd:enumeration value="Shared"/>
          <xsd:enumeration value="In Review"/>
          <xsd:enumeration value="Awaiting Approval"/>
          <xsd:enumeration value="Approved"/>
          <xsd:enumeration value="Rejected"/>
        </xsd:restriction>
      </xsd:simpleType>
    </xsd:element>
    <xsd:element name="Document_x0020_Description" ma:index="9" nillable="true" ma:displayName="Document Description" ma:internalName="Document_x0020_Description">
      <xsd:simpleType>
        <xsd:restriction base="dms:Text">
          <xsd:maxLength value="255"/>
        </xsd:restriction>
      </xsd:simpleType>
    </xsd:element>
    <xsd:element name="Reviewer" ma:index="10" nillable="true" ma:displayName="Reviewers" ma:list="UserInfo" ma:SharePointGroup="0" ma:internalName="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11" nillable="true" ma:displayName="Approvers" ma:list="UserInfo" ma:SharePointGroup="0" ma:internalNam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_x0020_Link" ma:index="12" nillable="true" ma:displayName="Related Document Link" ma:format="Hyperlink" ma:internalName="Related_x0020_Document_x0020_Link">
      <xsd:complexType>
        <xsd:complexContent>
          <xsd:extension base="dms:URL">
            <xsd:sequence>
              <xsd:element name="Url" type="dms:ValidUrl" minOccurs="0" nillable="true"/>
              <xsd:element name="Description" type="xsd:string" nillable="true"/>
            </xsd:sequence>
          </xsd:extension>
        </xsd:complexContent>
      </xsd:complexType>
    </xsd:element>
    <xsd:element name="Related_x0020_Document" ma:index="13" nillable="true" ma:displayName="Related Document" ma:internalName="Related_x0020_Document">
      <xsd:simpleType>
        <xsd:restriction base="dms:Text">
          <xsd:maxLength value="255"/>
        </xsd:restriction>
      </xsd:simpleType>
    </xsd:element>
    <xsd:element name="External_x0020_File_x0020_Reference" ma:index="15" nillable="true" ma:displayName="Registered Number" ma:internalName="External_x0020_File_x0020_Reference">
      <xsd:simpleType>
        <xsd:restriction base="dms:Text">
          <xsd:maxLength value="255"/>
        </xsd:restriction>
      </xsd:simpleType>
    </xsd:element>
    <xsd:element name="Retention_x0020_Trigger_x0020_Date" ma:index="16" nillable="true" ma:displayName="Retention Trigger Date" ma:format="DateOnly" ma:internalName="Retention_x0020_Trigger_x0020_Date">
      <xsd:simpleType>
        <xsd:restriction base="dms:DateTime"/>
      </xsd:simpleType>
    </xsd:element>
    <xsd:element name="TaxKeywordTaxHTField" ma:index="19"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993c7ebdb0844bda77b49081e8191e4" ma:index="24" nillable="true" ma:taxonomy="true" ma:internalName="e993c7ebdb0844bda77b49081e8191e4" ma:taxonomyFieldName="_cx_SecurityMarkings" ma:displayName="Classification" ma:default="" ma:fieldId="{e993c7eb-db08-44bd-a77b-49081e8191e4}" ma:sspId="92743a9e-59ef-4080-9313-9c8ffbdd1a8b" ma:termSetId="a9da5f56-ebc6-4d64-8a44-41072e1701b2" ma:anchorId="00000000-0000-0000-0000-000000000000" ma:open="false" ma:isKeyword="false">
      <xsd:complexType>
        <xsd:sequence>
          <xsd:element ref="pc:Terms" minOccurs="0" maxOccurs="1"/>
        </xsd:sequence>
      </xsd:complexType>
    </xsd:element>
    <xsd:element name="TaxCatchAll" ma:index="25" nillable="true" ma:displayName="Taxonomy Catch All Column" ma:description="" ma:hidden="true" ma:list="{ea5496a5-a8eb-4322-b0a5-395596748c3f}" ma:internalName="TaxCatchAll" ma:showField="CatchAllData"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p5ac729c83584e2f99a2fbaff852a3d5" ma:index="28" nillable="true" ma:taxonomy="true" ma:internalName="p5ac729c83584e2f99a2fbaff852a3d5" ma:taxonomyFieldName="Trigger_x0020_Date_x0020_Description" ma:displayName="Trigger Date Description" ma:default="" ma:fieldId="{95ac729c-8358-4e2f-99a2-fbaff852a3d5}" ma:sspId="92743a9e-59ef-4080-9313-9c8ffbdd1a8b" ma:termSetId="67a11b7d-ab7d-4b4c-b26b-fa9cca66061c" ma:anchorId="00000000-0000-0000-0000-000000000000" ma:open="false" ma:isKeyword="false">
      <xsd:complexType>
        <xsd:sequence>
          <xsd:element ref="pc:Terms" minOccurs="0" maxOccurs="1"/>
        </xsd:sequence>
      </xsd:complexType>
    </xsd:element>
    <xsd:element name="a729509b32a34273afbf773e0c72336c" ma:index="29" nillable="true" ma:taxonomy="true" ma:internalName="a729509b32a34273afbf773e0c72336c" ma:taxonomyFieldName="Document_x0020_Type" ma:displayName="Document Type" ma:default="" ma:fieldId="{a729509b-32a3-4273-afbf-773e0c72336c}" ma:sspId="92743a9e-59ef-4080-9313-9c8ffbdd1a8b" ma:termSetId="b5534880-eda4-4ff7-954f-b315aee8a3a6" ma:anchorId="00000000-0000-0000-0000-000000000000" ma:open="false" ma:isKeyword="false">
      <xsd:complexType>
        <xsd:sequence>
          <xsd:element ref="pc:Terms" minOccurs="0" maxOccurs="1"/>
        </xsd:sequence>
      </xsd:complexType>
    </xsd:element>
    <xsd:element name="i06e5c8e6a124e91a91eaec9d03479dc" ma:index="30" nillable="true" ma:taxonomy="true" ma:internalName="i06e5c8e6a124e91a91eaec9d03479dc" ma:taxonomyFieldName="Record_x0020_Class" ma:displayName="Record Class" ma:readOnly="false" ma:default="" ma:fieldId="{206e5c8e-6a12-4e91-a91e-aec9d03479dc}" ma:sspId="92743a9e-59ef-4080-9313-9c8ffbdd1a8b" ma:termSetId="97570a61-5300-4cbe-92e6-1d764864d8f1" ma:anchorId="00000000-0000-0000-0000-000000000000" ma:open="false" ma:isKeyword="false">
      <xsd:complexType>
        <xsd:sequence>
          <xsd:element ref="pc:Terms" minOccurs="0" maxOccurs="1"/>
        </xsd:sequence>
      </xsd:complexType>
    </xsd:element>
    <xsd:element name="TaxCatchAllLabel" ma:index="31" nillable="true" ma:displayName="Taxonomy Catch All Column1" ma:description="" ma:hidden="true" ma:list="{ea5496a5-a8eb-4322-b0a5-395596748c3f}" ma:internalName="TaxCatchAllLabel" ma:readOnly="true" ma:showField="CatchAllDataLabel"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kcf4eeeda3c84b5b986ab6be7add1d2a" ma:index="32" nillable="true" ma:taxonomy="true" ma:internalName="kcf4eeeda3c84b5b986ab6be7add1d2a" ma:taxonomyFieldName="Document_x0020_Subject" ma:displayName="Document Subject" ma:default="" ma:fieldId="{4cf4eeed-a3c8-4b5b-986a-b6be7add1d2a}" ma:sspId="92743a9e-59ef-4080-9313-9c8ffbdd1a8b" ma:termSetId="4ef993e0-8a5b-4aa8-8f46-c709cbc36fc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2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5ac729c83584e2f99a2fbaff852a3d5 xmlns="1eee4ddb-a1f9-40b8-9282-d53ea582adeb">
      <Terms xmlns="http://schemas.microsoft.com/office/infopath/2007/PartnerControls"/>
    </p5ac729c83584e2f99a2fbaff852a3d5>
    <Alternative_x0020_or_x0020_sub_x0020_tiltle xmlns="1eee4ddb-a1f9-40b8-9282-d53ea582adeb" xsi:nil="true"/>
    <DocumentAuthor xmlns="1eee4ddb-a1f9-40b8-9282-d53ea582adeb">
      <UserInfo>
        <DisplayName/>
        <AccountId xsi:nil="true"/>
        <AccountType/>
      </UserInfo>
    </DocumentAuthor>
    <i06e5c8e6a124e91a91eaec9d03479dc xmlns="1eee4ddb-a1f9-40b8-9282-d53ea582adeb">
      <Terms xmlns="http://schemas.microsoft.com/office/infopath/2007/PartnerControls">
        <TermInfo xmlns="http://schemas.microsoft.com/office/infopath/2007/PartnerControls">
          <TermName xmlns="http://schemas.microsoft.com/office/infopath/2007/PartnerControls">Estates and Facilities</TermName>
          <TermId xmlns="http://schemas.microsoft.com/office/infopath/2007/PartnerControls">ad5e0741-d088-41e3-9099-b2eb35b66fc4</TermId>
        </TermInfo>
      </Terms>
    </i06e5c8e6a124e91a91eaec9d03479dc>
    <External_x0020_File_x0020_Reference xmlns="1eee4ddb-a1f9-40b8-9282-d53ea582adeb" xsi:nil="true"/>
    <kcf4eeeda3c84b5b986ab6be7add1d2a xmlns="1eee4ddb-a1f9-40b8-9282-d53ea582adeb">
      <Terms xmlns="http://schemas.microsoft.com/office/infopath/2007/PartnerControls"/>
    </kcf4eeeda3c84b5b986ab6be7add1d2a>
    <Approver xmlns="1eee4ddb-a1f9-40b8-9282-d53ea582adeb">
      <UserInfo>
        <DisplayName/>
        <AccountId xsi:nil="true"/>
        <AccountType/>
      </UserInfo>
    </Approver>
    <TaxCatchAll xmlns="1eee4ddb-a1f9-40b8-9282-d53ea582adeb">
      <Value>31</Value>
    </TaxCatchAll>
    <IconOverlay xmlns="http://schemas.microsoft.com/sharepoint/v4" xsi:nil="true"/>
    <Reviewer xmlns="1eee4ddb-a1f9-40b8-9282-d53ea582adeb">
      <UserInfo>
        <DisplayName/>
        <AccountId xsi:nil="true"/>
        <AccountType/>
      </UserInfo>
    </Reviewer>
    <Related_x0020_Document_x0020_Link xmlns="1eee4ddb-a1f9-40b8-9282-d53ea582adeb">
      <Url xsi:nil="true"/>
      <Description xsi:nil="true"/>
    </Related_x0020_Document_x0020_Link>
    <Retention_x0020_Trigger_x0020_Date xmlns="1eee4ddb-a1f9-40b8-9282-d53ea582adeb" xsi:nil="true"/>
    <e993c7ebdb0844bda77b49081e8191e4 xmlns="1eee4ddb-a1f9-40b8-9282-d53ea582adeb">
      <Terms xmlns="http://schemas.microsoft.com/office/infopath/2007/PartnerControls"/>
    </e993c7ebdb0844bda77b49081e8191e4>
    <Related_x0020_Document xmlns="1eee4ddb-a1f9-40b8-9282-d53ea582adeb" xsi:nil="true"/>
    <Document_x0020_Status xmlns="1eee4ddb-a1f9-40b8-9282-d53ea582adeb">Shared</Document_x0020_Status>
    <TaxKeywordTaxHTField xmlns="1eee4ddb-a1f9-40b8-9282-d53ea582adeb">
      <Terms xmlns="http://schemas.microsoft.com/office/infopath/2007/PartnerControls"/>
    </TaxKeywordTaxHTField>
    <a729509b32a34273afbf773e0c72336c xmlns="1eee4ddb-a1f9-40b8-9282-d53ea582adeb">
      <Terms xmlns="http://schemas.microsoft.com/office/infopath/2007/PartnerControls"/>
    </a729509b32a34273afbf773e0c72336c>
    <Document_x0020_Description xmlns="1eee4ddb-a1f9-40b8-9282-d53ea582adeb" xsi:nil="true"/>
    <_dlc_ExpireDateSaved xmlns="http://schemas.microsoft.com/sharepoint/v3" xsi:nil="true"/>
    <_dlc_ExpireDate xmlns="http://schemas.microsoft.com/sharepoint/v3">2019-01-27T09:00:24+00:00</_dlc_ExpireDate>
    <_dlc_DocId xmlns="1eee4ddb-a1f9-40b8-9282-d53ea582adeb">AAFXSQ5MW4ZD-73-475633</_dlc_DocId>
    <_dlc_DocIdUrl xmlns="1eee4ddb-a1f9-40b8-9282-d53ea582adeb">
      <Url>http://iws.ims.gov.uk/sr/cs/_layouts/DocIdRedir.aspx?ID=AAFXSQ5MW4ZD-73-475633</Url>
      <Description>AAFXSQ5MW4ZD-73-475633</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D71599-2899-40C1-AF7C-8BCB09564155}">
  <ds:schemaRefs>
    <ds:schemaRef ds:uri="http://schemas.microsoft.com/office/2006/metadata/customXsn"/>
  </ds:schemaRefs>
</ds:datastoreItem>
</file>

<file path=customXml/itemProps2.xml><?xml version="1.0" encoding="utf-8"?>
<ds:datastoreItem xmlns:ds="http://schemas.openxmlformats.org/officeDocument/2006/customXml" ds:itemID="{14E7344D-2143-4DC6-BE68-6903667F1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ee4ddb-a1f9-40b8-9282-d53ea582ade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825DAE-CBDB-47F3-89DD-52FFD1E5C3BD}">
  <ds:schemaRefs>
    <ds:schemaRef ds:uri="http://schemas.microsoft.com/sharepoint/events"/>
  </ds:schemaRefs>
</ds:datastoreItem>
</file>

<file path=customXml/itemProps4.xml><?xml version="1.0" encoding="utf-8"?>
<ds:datastoreItem xmlns:ds="http://schemas.openxmlformats.org/officeDocument/2006/customXml" ds:itemID="{239B7789-14E0-45F7-B6CB-2496405A7053}">
  <ds:schemaRef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1eee4ddb-a1f9-40b8-9282-d53ea582adeb"/>
    <ds:schemaRef ds:uri="http://schemas.microsoft.com/sharepoint/v3"/>
    <ds:schemaRef ds:uri="http://schemas.openxmlformats.org/package/2006/metadata/core-properties"/>
    <ds:schemaRef ds:uri="http://schemas.microsoft.com/sharepoint/v4"/>
    <ds:schemaRef ds:uri="http://www.w3.org/XML/1998/namespace"/>
  </ds:schemaRefs>
</ds:datastoreItem>
</file>

<file path=customXml/itemProps5.xml><?xml version="1.0" encoding="utf-8"?>
<ds:datastoreItem xmlns:ds="http://schemas.openxmlformats.org/officeDocument/2006/customXml" ds:itemID="{76D126C0-28E3-4EEB-B7B1-2035100D0E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Costs</vt:lpstr>
      <vt:lpstr>Ratings</vt:lpstr>
      <vt:lpstr>Fixed Data</vt:lpstr>
      <vt:lpstr>Instructions</vt:lpstr>
      <vt:lpstr>Summary</vt:lpstr>
      <vt:lpstr>Prompt Qs - Safety hard</vt:lpstr>
      <vt:lpstr>Prompt Qs - Safety soft</vt:lpstr>
      <vt:lpstr>Prompt Qs - Patient experience</vt:lpstr>
      <vt:lpstr>Prompt Qs - Efficiency</vt:lpstr>
      <vt:lpstr>Prompt Qs - Effectiveness</vt:lpstr>
      <vt:lpstr>Prompt Qs - Governance</vt:lpstr>
      <vt:lpstr>Prompt Guidance Sheets</vt:lpstr>
      <vt:lpstr>SAQs, Regs, Guidance mapping</vt:lpstr>
      <vt:lpstr>'Prompt Qs - Patient experience'!Print_Area</vt:lpstr>
      <vt:lpstr>'Prompt Qs - Effectiveness'!Print_Titles</vt:lpstr>
      <vt:lpstr>'Prompt Qs - Efficiency'!Print_Titles</vt:lpstr>
      <vt:lpstr>'Prompt Qs - Governance'!Print_Titles</vt:lpstr>
      <vt:lpstr>'Prompt Qs - Patient experience'!Print_Titles</vt:lpstr>
      <vt:lpstr>'Prompt Qs - Safety hard'!Print_Titles</vt:lpstr>
      <vt:lpstr>'Prompt Qs - Safety soft'!Print_Titles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Low, David</dc:creator>
  <cp:lastModifiedBy>Ellie Preston</cp:lastModifiedBy>
  <cp:lastPrinted>2019-05-16T11:33:00Z</cp:lastPrinted>
  <dcterms:created xsi:type="dcterms:W3CDTF">2013-12-20T13:46:06Z</dcterms:created>
  <dcterms:modified xsi:type="dcterms:W3CDTF">2020-02-10T19:50:01Z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0x010100B9957A1BF2FBE8478EF96F1BD89AD4CA00577320BB01E7F74988CFEEA64BAB2A3C</vt:lpwstr>
  </property>
  <property fmtid="{D5CDD505-2E9C-101B-9397-08002B2CF9AE}" pid="3" name="_dlc_policyId">
    <vt:lpwstr>/sr/cs/Estates and Facilities</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612265a6-497b-41d3-b11d-261b5c3405ea</vt:lpwstr>
  </property>
  <property fmtid="{D5CDD505-2E9C-101B-9397-08002B2CF9AE}" pid="6" name="Record Class">
    <vt:lpwstr>31;#Estates and Facilities|ad5e0741-d088-41e3-9099-b2eb35b66fc4</vt:lpwstr>
  </property>
  <property fmtid="{D5CDD505-2E9C-101B-9397-08002B2CF9AE}" pid="7" name="TaxKeyword">
    <vt:lpwstr/>
  </property>
  <property fmtid="{D5CDD505-2E9C-101B-9397-08002B2CF9AE}" pid="8" name="Document_x0020_Type">
    <vt:lpwstr/>
  </property>
  <property fmtid="{D5CDD505-2E9C-101B-9397-08002B2CF9AE}" pid="9" name="_cx_SecurityMarkings">
    <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y fmtid="{D5CDD505-2E9C-101B-9397-08002B2CF9AE}" pid="14" name="Document Type">
    <vt:lpwstr/>
  </property>
</Properties>
</file>